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61" windowWidth="13995" windowHeight="8700" activeTab="1"/>
  </bookViews>
  <sheets>
    <sheet name="Aufwendungen" sheetId="1" r:id="rId1"/>
    <sheet name="Zuschuss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roters.m</author>
  </authors>
  <commentList>
    <comment ref="E5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Restaurant mit 20 % der Gesamtkosten berück-
sichtigt
</t>
        </r>
      </text>
    </comment>
    <comment ref="E10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Bewirtschaftungskosten Saal/Restaurant je ge-
trennte HHST
</t>
        </r>
      </text>
    </comment>
    <comment ref="E21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Restaurant mit 10 % der
Gesamtsumme angesetzt</t>
        </r>
      </text>
    </comment>
    <comment ref="E34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Restaurant mit 10 % der
Gesamtsumme angesetzt</t>
        </r>
      </text>
    </comment>
    <comment ref="E20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Bewirtschaftungskosten Saal/Restaurant ge-
trennte HHST
</t>
        </r>
      </text>
    </comment>
    <comment ref="E15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Restaurant mit 20 % der 
Gesamtkosten berück-
sichtigt</t>
        </r>
      </text>
    </comment>
    <comment ref="E28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Restaurant mit 10 % be-
rücksichtigt, da nicht mehr in Dauer-Betrieb
</t>
        </r>
      </text>
    </comment>
    <comment ref="E38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Restaurant mit 10 % be-
rücksichtigt, da nicht mehr in Dauer-Betrieb
</t>
        </r>
      </text>
    </comment>
    <comment ref="E44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Restaurant nur anteilig angesetzt</t>
        </r>
      </text>
    </comment>
    <comment ref="E33" authorId="0">
      <text>
        <r>
          <rPr>
            <b/>
            <sz val="8"/>
            <rFont val="Tahoma"/>
            <family val="0"/>
          </rPr>
          <t>roters.m:</t>
        </r>
        <r>
          <rPr>
            <sz val="8"/>
            <rFont val="Tahoma"/>
            <family val="0"/>
          </rPr>
          <t xml:space="preserve">
Bewirtschaftungskosten Saal/Restaur je ge-
trennte HHST
</t>
        </r>
      </text>
    </comment>
  </commentList>
</comments>
</file>

<file path=xl/sharedStrings.xml><?xml version="1.0" encoding="utf-8"?>
<sst xmlns="http://schemas.openxmlformats.org/spreadsheetml/2006/main" count="159" uniqueCount="56">
  <si>
    <t xml:space="preserve">Jahr </t>
  </si>
  <si>
    <t xml:space="preserve">Betrag </t>
  </si>
  <si>
    <t>Restaurant</t>
  </si>
  <si>
    <t>Stadthalle</t>
  </si>
  <si>
    <t xml:space="preserve">Erneuerung der Bühne </t>
  </si>
  <si>
    <t xml:space="preserve">Baukosten </t>
  </si>
  <si>
    <t>Unterhaltung und Instandsetzung</t>
  </si>
  <si>
    <t>(Brandschutztüren, Feuerschutz, Elektro)</t>
  </si>
  <si>
    <t xml:space="preserve">Bewirtschaftungskosten </t>
  </si>
  <si>
    <t>Summe</t>
  </si>
  <si>
    <t>Leistungen Baubetriebshof</t>
  </si>
  <si>
    <t xml:space="preserve">Leistungen Baubetriebshof </t>
  </si>
  <si>
    <t xml:space="preserve">Beschaffung Stühle </t>
  </si>
  <si>
    <t>Baukosten Halle</t>
  </si>
  <si>
    <t>Zuschussbedarf des Stadthallenkomplexes</t>
  </si>
  <si>
    <t>Jahr: 2000</t>
  </si>
  <si>
    <t>Bezeichnung</t>
  </si>
  <si>
    <t>Einnahme</t>
  </si>
  <si>
    <t>Pachten</t>
  </si>
  <si>
    <t>Ausgabe</t>
  </si>
  <si>
    <t>Erstattung GBA und sonst. Geb.</t>
  </si>
  <si>
    <t xml:space="preserve">Mieteinnahmen Wohnung </t>
  </si>
  <si>
    <t>Erneuerung Bühne</t>
  </si>
  <si>
    <t xml:space="preserve">Stadtalle Baukosten </t>
  </si>
  <si>
    <t>Rep./Unterhaltung Saal</t>
  </si>
  <si>
    <t>Bewirtschaftungskosten Saal</t>
  </si>
  <si>
    <t>Bewirtschaftungskosten Rest.</t>
  </si>
  <si>
    <t>Einnahmen ./. Ausgaben</t>
  </si>
  <si>
    <t>Jahr: 2001</t>
  </si>
  <si>
    <t>Anschafftung/Unterh. Geräte</t>
  </si>
  <si>
    <t>Jahr: 2002</t>
  </si>
  <si>
    <t>Anschaffung/Unterh. Geräte</t>
  </si>
  <si>
    <t>Bezeichnung (HHSt)</t>
  </si>
  <si>
    <t>Reparatur und Unterh. im Saalbereich</t>
  </si>
  <si>
    <t>Verm.HH</t>
  </si>
  <si>
    <t>Verw.HH</t>
  </si>
  <si>
    <t>verm. Einnahmen</t>
  </si>
  <si>
    <t>Unterhaltung und Instandsetzung (Gesamtkomplex)</t>
  </si>
  <si>
    <t xml:space="preserve">Jahr: 2003 </t>
  </si>
  <si>
    <t xml:space="preserve">Jahresbezogene Aufwendungen Stadthalle und Restaurant </t>
  </si>
  <si>
    <t>Durchschnitt der Jahre 2000 - 2003</t>
  </si>
  <si>
    <t>Unterhaltung und Instandsetzung (Positionen 1 - 3)</t>
  </si>
  <si>
    <t>Bewirtschaftung (Positionen 4 u. 5)</t>
  </si>
  <si>
    <t>Investitionen (Vermögenshaushalt)</t>
  </si>
  <si>
    <t>Aufwendung gesamt 2000 - 2003</t>
  </si>
  <si>
    <t>Investitionen (Positionen 1 u. 2 Vermögenshaushalt)</t>
  </si>
  <si>
    <t>Halle</t>
  </si>
  <si>
    <t>Rest.</t>
  </si>
  <si>
    <t>(Ohne Berücksichtigung von Personalkosten, Verwaltungsaufwand, Abschreibungen und kalk. Zinsen)</t>
  </si>
  <si>
    <t>Baukosten Halle (Notbeleuchtung)</t>
  </si>
  <si>
    <t>(Deckensegel/Bühne, Technik/Bühne)</t>
  </si>
  <si>
    <t>(Heizung, Malerleistungen, Elektroarbeiten, Tischlerarbeiten, Wartung / Aufzug, Wartung Brandmeldeanlage)</t>
  </si>
  <si>
    <t>Gaswarnanlage, Fettabscheider, Gardinen Heizung/Pumpen, Miete Brandmeldeanlagen, Elektro, Dachreparatur, Feuertür)</t>
  </si>
  <si>
    <t>(Miete Brandmeldeanlagen, Elektro, Wartung Aufzug)</t>
  </si>
  <si>
    <t>(Deckensegel/Bühne, Fluchtwegeplan, Technik/Bühne</t>
  </si>
  <si>
    <t>Beschaffung bewegl. Vermögen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</si>
</sst>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DEM]"/>
    <numFmt numFmtId="165" formatCode="#,##0.00\ &quot;€&quot;"/>
    <numFmt numFmtId="166" formatCode="#,##0\ &quot;€&quot;"/>
    <numFmt numFmtId="167" formatCode="#,##0\ [$DEM]"/>
    <numFmt numFmtId="168" formatCode="#,##0.0"/>
    <numFmt numFmtId="169" formatCode="#,##0.000"/>
    <numFmt numFmtId="170" formatCode="#,##0.00\ \€;\-#,##0.00\ \€"/>
    <numFmt numFmtId="171" formatCode="#,##0.0\ \€;\-#,##0.0\ \€"/>
    <numFmt numFmtId="172" formatCode="#,##0\ \€;\-#,##0\ \€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</numFmts>
  <fonts count="1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vertical="top"/>
    </xf>
    <xf numFmtId="167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6" fontId="0" fillId="0" borderId="2" xfId="0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166" fontId="0" fillId="0" borderId="8" xfId="0" applyNumberFormat="1" applyBorder="1" applyAlignment="1">
      <alignment/>
    </xf>
    <xf numFmtId="0" fontId="0" fillId="0" borderId="3" xfId="0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right" vertical="top"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/>
    </xf>
    <xf numFmtId="0" fontId="0" fillId="2" borderId="2" xfId="0" applyFill="1" applyBorder="1" applyAlignment="1">
      <alignment vertical="top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/>
    </xf>
    <xf numFmtId="166" fontId="0" fillId="2" borderId="17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9" xfId="0" applyBorder="1" applyAlignment="1">
      <alignment vertical="top"/>
    </xf>
    <xf numFmtId="166" fontId="0" fillId="0" borderId="4" xfId="0" applyNumberForma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0" xfId="0" applyFill="1" applyAlignment="1">
      <alignment/>
    </xf>
    <xf numFmtId="0" fontId="0" fillId="0" borderId="3" xfId="0" applyBorder="1" applyAlignment="1">
      <alignment vertical="top"/>
    </xf>
    <xf numFmtId="0" fontId="0" fillId="0" borderId="19" xfId="0" applyBorder="1" applyAlignment="1">
      <alignment wrapText="1"/>
    </xf>
    <xf numFmtId="0" fontId="3" fillId="0" borderId="7" xfId="0" applyFont="1" applyBorder="1" applyAlignment="1">
      <alignment horizontal="center"/>
    </xf>
    <xf numFmtId="172" fontId="0" fillId="0" borderId="8" xfId="0" applyNumberFormat="1" applyBorder="1" applyAlignment="1">
      <alignment wrapText="1"/>
    </xf>
    <xf numFmtId="172" fontId="0" fillId="0" borderId="4" xfId="0" applyNumberFormat="1" applyBorder="1" applyAlignment="1">
      <alignment wrapText="1"/>
    </xf>
    <xf numFmtId="172" fontId="0" fillId="0" borderId="8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0" fillId="0" borderId="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2" fontId="0" fillId="0" borderId="23" xfId="0" applyNumberFormat="1" applyBorder="1" applyAlignment="1">
      <alignment/>
    </xf>
    <xf numFmtId="172" fontId="0" fillId="0" borderId="3" xfId="18" applyNumberFormat="1" applyBorder="1" applyAlignment="1">
      <alignment/>
    </xf>
    <xf numFmtId="172" fontId="0" fillId="0" borderId="4" xfId="18" applyNumberFormat="1" applyBorder="1" applyAlignment="1">
      <alignment/>
    </xf>
    <xf numFmtId="172" fontId="0" fillId="0" borderId="5" xfId="18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24" xfId="0" applyBorder="1" applyAlignment="1">
      <alignment/>
    </xf>
    <xf numFmtId="172" fontId="0" fillId="0" borderId="17" xfId="18" applyNumberFormat="1" applyBorder="1" applyAlignment="1">
      <alignment/>
    </xf>
    <xf numFmtId="0" fontId="0" fillId="0" borderId="25" xfId="0" applyBorder="1" applyAlignment="1">
      <alignment/>
    </xf>
    <xf numFmtId="172" fontId="0" fillId="0" borderId="25" xfId="18" applyNumberFormat="1" applyBorder="1" applyAlignment="1">
      <alignment/>
    </xf>
    <xf numFmtId="0" fontId="3" fillId="2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166" fontId="3" fillId="2" borderId="28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29" xfId="0" applyFont="1" applyBorder="1" applyAlignment="1">
      <alignment/>
    </xf>
    <xf numFmtId="3" fontId="3" fillId="2" borderId="28" xfId="0" applyNumberFormat="1" applyFont="1" applyFill="1" applyBorder="1" applyAlignment="1">
      <alignment/>
    </xf>
    <xf numFmtId="174" fontId="0" fillId="0" borderId="19" xfId="18" applyNumberFormat="1" applyBorder="1" applyAlignment="1">
      <alignment/>
    </xf>
    <xf numFmtId="174" fontId="0" fillId="0" borderId="3" xfId="18" applyNumberFormat="1" applyBorder="1" applyAlignment="1">
      <alignment/>
    </xf>
    <xf numFmtId="174" fontId="0" fillId="0" borderId="8" xfId="18" applyNumberFormat="1" applyBorder="1" applyAlignment="1">
      <alignment/>
    </xf>
    <xf numFmtId="174" fontId="0" fillId="0" borderId="4" xfId="18" applyNumberFormat="1" applyBorder="1" applyAlignment="1">
      <alignment/>
    </xf>
    <xf numFmtId="174" fontId="0" fillId="0" borderId="18" xfId="18" applyNumberFormat="1" applyBorder="1" applyAlignment="1">
      <alignment/>
    </xf>
    <xf numFmtId="174" fontId="0" fillId="0" borderId="17" xfId="18" applyNumberFormat="1" applyBorder="1" applyAlignment="1">
      <alignment/>
    </xf>
    <xf numFmtId="174" fontId="0" fillId="0" borderId="25" xfId="18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0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0" fontId="0" fillId="2" borderId="6" xfId="0" applyFill="1" applyBorder="1" applyAlignment="1">
      <alignment/>
    </xf>
    <xf numFmtId="166" fontId="0" fillId="2" borderId="31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G9" sqref="G9"/>
    </sheetView>
  </sheetViews>
  <sheetFormatPr defaultColWidth="11.421875" defaultRowHeight="12.75"/>
  <cols>
    <col min="1" max="1" width="9.57421875" style="0" customWidth="1"/>
    <col min="2" max="2" width="2.00390625" style="0" bestFit="1" customWidth="1"/>
    <col min="3" max="3" width="52.28125" style="0" customWidth="1"/>
    <col min="4" max="5" width="12.7109375" style="0" customWidth="1"/>
    <col min="6" max="6" width="10.28125" style="0" bestFit="1" customWidth="1"/>
    <col min="7" max="7" width="10.7109375" style="0" bestFit="1" customWidth="1"/>
    <col min="8" max="8" width="11.421875" style="0" hidden="1" customWidth="1"/>
    <col min="9" max="9" width="8.140625" style="0" hidden="1" customWidth="1"/>
  </cols>
  <sheetData>
    <row r="1" spans="1:7" ht="18">
      <c r="A1" s="127" t="s">
        <v>39</v>
      </c>
      <c r="B1" s="127"/>
      <c r="C1" s="127"/>
      <c r="D1" s="127"/>
      <c r="E1" s="127"/>
      <c r="F1" s="127"/>
      <c r="G1" s="127"/>
    </row>
    <row r="2" ht="13.5" thickBot="1"/>
    <row r="3" spans="1:7" ht="12.75">
      <c r="A3" s="114" t="s">
        <v>0</v>
      </c>
      <c r="B3" s="25"/>
      <c r="C3" s="114" t="s">
        <v>32</v>
      </c>
      <c r="D3" s="116" t="s">
        <v>1</v>
      </c>
      <c r="E3" s="117"/>
      <c r="F3" s="118" t="s">
        <v>9</v>
      </c>
      <c r="G3" s="119"/>
    </row>
    <row r="4" spans="1:7" ht="13.5" thickBot="1">
      <c r="A4" s="115"/>
      <c r="B4" s="26"/>
      <c r="C4" s="115"/>
      <c r="D4" s="27" t="s">
        <v>3</v>
      </c>
      <c r="E4" s="28" t="s">
        <v>2</v>
      </c>
      <c r="F4" s="41" t="s">
        <v>3</v>
      </c>
      <c r="G4" s="42" t="s">
        <v>2</v>
      </c>
    </row>
    <row r="5" spans="1:7" s="52" customFormat="1" ht="12.75" customHeight="1">
      <c r="A5" s="57">
        <v>2000</v>
      </c>
      <c r="B5" s="59">
        <v>1</v>
      </c>
      <c r="C5" s="30" t="s">
        <v>37</v>
      </c>
      <c r="D5" s="64">
        <v>14771.22</v>
      </c>
      <c r="E5" s="65">
        <v>3692.55</v>
      </c>
      <c r="F5" s="54"/>
      <c r="G5" s="54"/>
    </row>
    <row r="6" spans="1:9" ht="38.25">
      <c r="A6" s="40" t="s">
        <v>35</v>
      </c>
      <c r="B6" s="4"/>
      <c r="C6" s="30" t="s">
        <v>51</v>
      </c>
      <c r="D6" s="66"/>
      <c r="E6" s="67"/>
      <c r="F6" s="10"/>
      <c r="G6" s="10"/>
      <c r="H6" s="15" t="s">
        <v>46</v>
      </c>
      <c r="I6" t="s">
        <v>47</v>
      </c>
    </row>
    <row r="7" spans="1:7" ht="12.75">
      <c r="A7" s="2"/>
      <c r="B7" s="7">
        <v>2</v>
      </c>
      <c r="C7" s="30" t="s">
        <v>33</v>
      </c>
      <c r="D7" s="66">
        <v>4094.94</v>
      </c>
      <c r="E7" s="67"/>
      <c r="F7" s="10"/>
      <c r="G7" s="10"/>
    </row>
    <row r="8" spans="1:7" ht="12.75">
      <c r="A8" s="2"/>
      <c r="B8" s="4"/>
      <c r="C8" s="23" t="s">
        <v>7</v>
      </c>
      <c r="D8" s="66"/>
      <c r="E8" s="67"/>
      <c r="F8" s="10"/>
      <c r="G8" s="10"/>
    </row>
    <row r="9" spans="1:9" ht="12.75">
      <c r="A9" s="2"/>
      <c r="B9" s="4">
        <v>3</v>
      </c>
      <c r="C9" s="23" t="s">
        <v>31</v>
      </c>
      <c r="D9" s="66">
        <v>274.56</v>
      </c>
      <c r="E9" s="67"/>
      <c r="F9" s="10"/>
      <c r="G9" s="10"/>
      <c r="H9" s="72">
        <f>SUM(D5:D9)</f>
        <v>19140.72</v>
      </c>
      <c r="I9" s="72">
        <f>SUM(E5:E9)</f>
        <v>3692.55</v>
      </c>
    </row>
    <row r="10" spans="1:7" ht="12.75">
      <c r="A10" s="2"/>
      <c r="B10" s="4">
        <v>4</v>
      </c>
      <c r="C10" s="23" t="s">
        <v>8</v>
      </c>
      <c r="D10" s="66">
        <v>32483.91</v>
      </c>
      <c r="E10" s="67">
        <v>11212.12</v>
      </c>
      <c r="F10" s="10"/>
      <c r="G10" s="10"/>
    </row>
    <row r="11" spans="1:9" ht="13.5" thickBot="1">
      <c r="A11" s="1"/>
      <c r="B11" s="5">
        <v>5</v>
      </c>
      <c r="C11" s="24" t="s">
        <v>11</v>
      </c>
      <c r="D11" s="66">
        <v>6429.5</v>
      </c>
      <c r="E11" s="68">
        <v>714.27</v>
      </c>
      <c r="F11" s="46">
        <f>SUM(D5:D11)</f>
        <v>58054.130000000005</v>
      </c>
      <c r="G11" s="46">
        <f>SUM(E5:E11)</f>
        <v>15618.940000000002</v>
      </c>
      <c r="H11" s="72">
        <f>SUM(D10:D11)</f>
        <v>38913.41</v>
      </c>
      <c r="I11" s="72">
        <f>SUM(E10:E11)</f>
        <v>11926.390000000001</v>
      </c>
    </row>
    <row r="12" spans="1:7" ht="13.5" thickTop="1">
      <c r="A12" s="43" t="s">
        <v>34</v>
      </c>
      <c r="B12" s="3">
        <v>1</v>
      </c>
      <c r="C12" s="2" t="s">
        <v>5</v>
      </c>
      <c r="D12" s="69">
        <v>5777.09</v>
      </c>
      <c r="E12" s="69"/>
      <c r="F12" s="4"/>
      <c r="G12" s="4"/>
    </row>
    <row r="13" spans="1:9" ht="13.5" thickBot="1">
      <c r="A13" s="4"/>
      <c r="B13" s="4">
        <v>2</v>
      </c>
      <c r="C13" s="2" t="s">
        <v>4</v>
      </c>
      <c r="D13" s="67">
        <v>45552.02</v>
      </c>
      <c r="E13" s="67"/>
      <c r="F13" s="46">
        <f>SUM(D12:D13)</f>
        <v>51329.11</v>
      </c>
      <c r="G13" s="46">
        <f>SUM(E12:E13)</f>
        <v>0</v>
      </c>
      <c r="H13" s="72">
        <f>SUM(D12:D13)</f>
        <v>51329.11</v>
      </c>
      <c r="I13" s="72">
        <f>SUM(E12:E13)</f>
        <v>0</v>
      </c>
    </row>
    <row r="14" spans="1:7" ht="24.75" customHeight="1" thickTop="1">
      <c r="A14" s="103"/>
      <c r="B14" s="36"/>
      <c r="C14" s="36"/>
      <c r="D14" s="36"/>
      <c r="E14" s="36"/>
      <c r="F14" s="74"/>
      <c r="G14" s="104"/>
    </row>
    <row r="15" spans="1:7" ht="12.75" customHeight="1">
      <c r="A15" s="56">
        <v>2001</v>
      </c>
      <c r="B15" s="53">
        <v>1</v>
      </c>
      <c r="C15" s="30" t="s">
        <v>37</v>
      </c>
      <c r="D15" s="69">
        <v>24358.46</v>
      </c>
      <c r="E15" s="70">
        <v>6089.49</v>
      </c>
      <c r="F15" s="9"/>
      <c r="G15" s="9"/>
    </row>
    <row r="16" spans="1:7" ht="38.25">
      <c r="A16" s="44" t="s">
        <v>35</v>
      </c>
      <c r="B16" s="23"/>
      <c r="C16" s="13" t="s">
        <v>52</v>
      </c>
      <c r="D16" s="67"/>
      <c r="E16" s="66"/>
      <c r="F16" s="10"/>
      <c r="G16" s="10"/>
    </row>
    <row r="17" spans="1:7" ht="12.75">
      <c r="A17" s="4"/>
      <c r="B17" s="23">
        <v>2</v>
      </c>
      <c r="C17" s="13" t="s">
        <v>31</v>
      </c>
      <c r="D17" s="67">
        <v>2137.71</v>
      </c>
      <c r="E17" s="66"/>
      <c r="F17" s="10"/>
      <c r="G17" s="10"/>
    </row>
    <row r="18" spans="1:9" ht="12.75">
      <c r="A18" s="4"/>
      <c r="B18" s="37">
        <v>3</v>
      </c>
      <c r="C18" s="13" t="s">
        <v>33</v>
      </c>
      <c r="D18" s="67">
        <v>8021.15</v>
      </c>
      <c r="E18" s="66"/>
      <c r="F18" s="10"/>
      <c r="G18" s="10"/>
      <c r="H18" s="72">
        <f>SUM(D15:D18)</f>
        <v>34517.32</v>
      </c>
      <c r="I18" s="72">
        <f>SUM(E15:E18)</f>
        <v>6089.49</v>
      </c>
    </row>
    <row r="19" spans="1:7" ht="12.75">
      <c r="A19" s="4"/>
      <c r="B19" s="23"/>
      <c r="C19" s="13" t="s">
        <v>54</v>
      </c>
      <c r="D19" s="67"/>
      <c r="E19" s="66"/>
      <c r="F19" s="10"/>
      <c r="G19" s="10"/>
    </row>
    <row r="20" spans="1:7" ht="12.75">
      <c r="A20" s="4"/>
      <c r="B20" s="23">
        <v>4</v>
      </c>
      <c r="C20" s="13" t="s">
        <v>8</v>
      </c>
      <c r="D20" s="67">
        <v>37175.01</v>
      </c>
      <c r="E20" s="66">
        <v>17395.17</v>
      </c>
      <c r="F20" s="10"/>
      <c r="G20" s="10"/>
    </row>
    <row r="21" spans="1:9" ht="13.5" thickBot="1">
      <c r="A21" s="5"/>
      <c r="B21" s="23">
        <v>5</v>
      </c>
      <c r="C21" s="2" t="s">
        <v>10</v>
      </c>
      <c r="D21" s="67">
        <v>17950.44</v>
      </c>
      <c r="E21" s="66">
        <v>1994.04</v>
      </c>
      <c r="F21" s="46">
        <f>SUM(D15:D21)</f>
        <v>89642.77</v>
      </c>
      <c r="G21" s="46">
        <f>SUM(E15:E21)</f>
        <v>25478.699999999997</v>
      </c>
      <c r="H21" s="72">
        <f>SUM(D20:D21)</f>
        <v>55125.45</v>
      </c>
      <c r="I21" s="72">
        <f>SUM(E20:E21)</f>
        <v>19389.21</v>
      </c>
    </row>
    <row r="22" spans="1:7" ht="13.5" thickTop="1">
      <c r="A22" s="45" t="s">
        <v>34</v>
      </c>
      <c r="B22" s="3">
        <v>1</v>
      </c>
      <c r="C22" s="32" t="s">
        <v>12</v>
      </c>
      <c r="D22" s="69">
        <v>31661.75</v>
      </c>
      <c r="E22" s="69"/>
      <c r="F22" s="10"/>
      <c r="G22" s="10"/>
    </row>
    <row r="23" spans="1:9" ht="13.5" thickBot="1">
      <c r="A23" s="5"/>
      <c r="B23" s="5">
        <v>2</v>
      </c>
      <c r="C23" s="5" t="s">
        <v>13</v>
      </c>
      <c r="D23" s="68">
        <v>179.97</v>
      </c>
      <c r="E23" s="68"/>
      <c r="F23" s="46">
        <f>SUM(D22:D23)</f>
        <v>31841.72</v>
      </c>
      <c r="G23" s="46">
        <f>SUM(E22:E23)</f>
        <v>0</v>
      </c>
      <c r="H23" s="72">
        <f>SUM(D22:D23)</f>
        <v>31841.72</v>
      </c>
      <c r="I23" s="72">
        <f>SUM(E22:E23)</f>
        <v>0</v>
      </c>
    </row>
    <row r="24" spans="1:9" ht="13.5" thickTop="1">
      <c r="A24" s="15"/>
      <c r="B24" s="15"/>
      <c r="C24" s="15"/>
      <c r="D24" s="111"/>
      <c r="E24" s="111"/>
      <c r="F24" s="112"/>
      <c r="G24" s="112"/>
      <c r="H24" s="72"/>
      <c r="I24" s="72"/>
    </row>
    <row r="25" spans="1:7" ht="13.5" customHeight="1" thickBot="1">
      <c r="A25" s="15"/>
      <c r="B25" s="15"/>
      <c r="C25" s="15"/>
      <c r="D25" s="113"/>
      <c r="E25" s="15"/>
      <c r="F25" s="108"/>
      <c r="G25" s="15"/>
    </row>
    <row r="26" spans="1:7" ht="12.75">
      <c r="A26" s="114" t="s">
        <v>0</v>
      </c>
      <c r="B26" s="25"/>
      <c r="C26" s="114" t="s">
        <v>32</v>
      </c>
      <c r="D26" s="116" t="s">
        <v>1</v>
      </c>
      <c r="E26" s="117"/>
      <c r="F26" s="118" t="s">
        <v>9</v>
      </c>
      <c r="G26" s="119"/>
    </row>
    <row r="27" spans="1:7" ht="13.5" thickBot="1">
      <c r="A27" s="115"/>
      <c r="B27" s="26"/>
      <c r="C27" s="115"/>
      <c r="D27" s="27" t="s">
        <v>3</v>
      </c>
      <c r="E27" s="28" t="s">
        <v>2</v>
      </c>
      <c r="F27" s="41" t="s">
        <v>3</v>
      </c>
      <c r="G27" s="42" t="s">
        <v>2</v>
      </c>
    </row>
    <row r="28" spans="1:7" ht="12.75" customHeight="1">
      <c r="A28" s="56">
        <v>2002</v>
      </c>
      <c r="B28" s="61">
        <v>1</v>
      </c>
      <c r="C28" s="62" t="s">
        <v>37</v>
      </c>
      <c r="D28" s="9">
        <v>10685</v>
      </c>
      <c r="E28" s="9">
        <v>1187</v>
      </c>
      <c r="F28" s="9"/>
      <c r="G28" s="9"/>
    </row>
    <row r="29" spans="1:7" ht="12.75">
      <c r="A29" s="44" t="s">
        <v>35</v>
      </c>
      <c r="B29" s="4"/>
      <c r="C29" s="6" t="s">
        <v>53</v>
      </c>
      <c r="D29" s="10"/>
      <c r="E29" s="10"/>
      <c r="F29" s="10"/>
      <c r="G29" s="10"/>
    </row>
    <row r="30" spans="1:7" ht="12.75">
      <c r="A30" s="4"/>
      <c r="B30" s="7">
        <v>2</v>
      </c>
      <c r="C30" s="6" t="s">
        <v>33</v>
      </c>
      <c r="D30" s="10">
        <v>7791</v>
      </c>
      <c r="E30" s="10"/>
      <c r="F30" s="10"/>
      <c r="G30" s="10"/>
    </row>
    <row r="31" spans="1:7" ht="12.75">
      <c r="A31" s="4"/>
      <c r="B31" s="4"/>
      <c r="C31" s="6" t="s">
        <v>50</v>
      </c>
      <c r="D31" s="10"/>
      <c r="E31" s="10"/>
      <c r="F31" s="10"/>
      <c r="G31" s="10"/>
    </row>
    <row r="32" spans="1:9" ht="12.75">
      <c r="A32" s="4"/>
      <c r="B32" s="4">
        <v>3</v>
      </c>
      <c r="C32" s="4" t="s">
        <v>31</v>
      </c>
      <c r="D32" s="10">
        <v>2057</v>
      </c>
      <c r="E32" s="10"/>
      <c r="F32" s="10"/>
      <c r="G32" s="10"/>
      <c r="H32" s="72">
        <f>SUM(D28:D32)</f>
        <v>20533</v>
      </c>
      <c r="I32" s="72">
        <f>SUM(E28:E32)</f>
        <v>1187</v>
      </c>
    </row>
    <row r="33" spans="1:7" ht="12.75">
      <c r="A33" s="4"/>
      <c r="B33" s="4">
        <v>4</v>
      </c>
      <c r="C33" s="6" t="s">
        <v>8</v>
      </c>
      <c r="D33" s="10">
        <v>35121</v>
      </c>
      <c r="E33" s="10">
        <v>11816</v>
      </c>
      <c r="F33" s="10"/>
      <c r="G33" s="10"/>
    </row>
    <row r="34" spans="1:9" ht="13.5" thickBot="1">
      <c r="A34" s="5"/>
      <c r="B34" s="5">
        <v>5</v>
      </c>
      <c r="C34" s="5" t="s">
        <v>10</v>
      </c>
      <c r="D34" s="12">
        <v>6804</v>
      </c>
      <c r="E34" s="12">
        <v>756</v>
      </c>
      <c r="F34" s="46">
        <f>SUM(D28:D34)</f>
        <v>62458</v>
      </c>
      <c r="G34" s="46">
        <f>SUM(E28:E34)</f>
        <v>13759</v>
      </c>
      <c r="H34" s="72">
        <f>SUM(D33:D34)</f>
        <v>41925</v>
      </c>
      <c r="I34" s="72">
        <f>SUM(E33:E34)</f>
        <v>12572</v>
      </c>
    </row>
    <row r="35" spans="1:7" ht="13.5" thickTop="1">
      <c r="A35" s="45" t="s">
        <v>34</v>
      </c>
      <c r="B35" s="3">
        <v>1</v>
      </c>
      <c r="C35" s="32" t="s">
        <v>12</v>
      </c>
      <c r="D35" s="9">
        <v>2680</v>
      </c>
      <c r="E35" s="8"/>
      <c r="F35" s="10"/>
      <c r="G35" s="10"/>
    </row>
    <row r="36" spans="1:9" ht="13.5" thickBot="1">
      <c r="A36" s="4"/>
      <c r="B36" s="4">
        <v>2</v>
      </c>
      <c r="C36" s="6" t="s">
        <v>49</v>
      </c>
      <c r="D36" s="10">
        <v>28622</v>
      </c>
      <c r="E36" s="10"/>
      <c r="F36" s="46">
        <f>SUM(D35:D36)</f>
        <v>31302</v>
      </c>
      <c r="G36" s="46">
        <f>SUM(E35:E36)</f>
        <v>0</v>
      </c>
      <c r="H36" s="72">
        <f>SUM(D35:D36)</f>
        <v>31302</v>
      </c>
      <c r="I36" s="72">
        <f>SUM(E35:E36)</f>
        <v>0</v>
      </c>
    </row>
    <row r="37" spans="1:7" ht="24.75" customHeight="1" thickTop="1">
      <c r="A37" s="35"/>
      <c r="B37" s="36"/>
      <c r="C37" s="106"/>
      <c r="D37" s="105"/>
      <c r="E37" s="105"/>
      <c r="F37" s="105"/>
      <c r="G37" s="39"/>
    </row>
    <row r="38" spans="1:7" ht="12.75" customHeight="1">
      <c r="A38" s="55">
        <v>2003</v>
      </c>
      <c r="B38" s="58">
        <v>1</v>
      </c>
      <c r="C38" s="30" t="s">
        <v>37</v>
      </c>
      <c r="D38" s="10">
        <v>6097</v>
      </c>
      <c r="E38" s="16">
        <v>677</v>
      </c>
      <c r="F38" s="10"/>
      <c r="G38" s="31"/>
    </row>
    <row r="39" spans="1:7" ht="12.75">
      <c r="A39" s="44" t="s">
        <v>35</v>
      </c>
      <c r="B39" s="4"/>
      <c r="C39" s="6" t="s">
        <v>53</v>
      </c>
      <c r="D39" s="10"/>
      <c r="E39" s="16"/>
      <c r="F39" s="10"/>
      <c r="G39" s="31"/>
    </row>
    <row r="40" spans="1:7" ht="12.75">
      <c r="A40" s="4"/>
      <c r="B40" s="7">
        <v>2</v>
      </c>
      <c r="C40" s="6" t="s">
        <v>33</v>
      </c>
      <c r="D40" s="10">
        <v>6592</v>
      </c>
      <c r="E40" s="16"/>
      <c r="F40" s="10"/>
      <c r="G40" s="31"/>
    </row>
    <row r="41" spans="1:7" ht="12.75">
      <c r="A41" s="4"/>
      <c r="B41" s="4"/>
      <c r="C41" s="6" t="s">
        <v>50</v>
      </c>
      <c r="D41" s="10"/>
      <c r="E41" s="16"/>
      <c r="F41" s="10"/>
      <c r="G41" s="31"/>
    </row>
    <row r="42" spans="1:9" ht="12.75">
      <c r="A42" s="4"/>
      <c r="B42" s="4">
        <v>3</v>
      </c>
      <c r="C42" s="4" t="s">
        <v>31</v>
      </c>
      <c r="D42" s="10">
        <v>0</v>
      </c>
      <c r="E42" s="16"/>
      <c r="F42" s="10"/>
      <c r="G42" s="31"/>
      <c r="H42" s="72">
        <f>SUM(D38:D42)</f>
        <v>12689</v>
      </c>
      <c r="I42" s="72">
        <f>SUM(E38:E42)</f>
        <v>677</v>
      </c>
    </row>
    <row r="43" spans="1:7" ht="12.75">
      <c r="A43" s="4"/>
      <c r="B43" s="4">
        <v>4</v>
      </c>
      <c r="C43" s="6" t="s">
        <v>8</v>
      </c>
      <c r="D43" s="10">
        <v>36395</v>
      </c>
      <c r="E43" s="16">
        <v>21063</v>
      </c>
      <c r="F43" s="10"/>
      <c r="G43" s="31"/>
    </row>
    <row r="44" spans="1:9" ht="13.5" thickBot="1">
      <c r="A44" s="5"/>
      <c r="B44" s="5">
        <v>5</v>
      </c>
      <c r="C44" s="5" t="s">
        <v>10</v>
      </c>
      <c r="D44" s="12">
        <v>1247</v>
      </c>
      <c r="E44" s="33">
        <v>139</v>
      </c>
      <c r="F44" s="46">
        <f>SUM(D38:D44)</f>
        <v>50331</v>
      </c>
      <c r="G44" s="47">
        <f>SUM(E38:E44)</f>
        <v>21879</v>
      </c>
      <c r="H44" s="72">
        <f>SUM(D43:D44)</f>
        <v>37642</v>
      </c>
      <c r="I44" s="72">
        <f>SUM(E43:E44)</f>
        <v>21202</v>
      </c>
    </row>
    <row r="45" spans="1:8" ht="14.25" thickBot="1" thickTop="1">
      <c r="A45" s="109" t="s">
        <v>34</v>
      </c>
      <c r="B45" s="11">
        <v>1</v>
      </c>
      <c r="C45" s="29" t="s">
        <v>49</v>
      </c>
      <c r="D45" s="34">
        <v>41299</v>
      </c>
      <c r="E45" s="34"/>
      <c r="F45" s="110">
        <f>D45</f>
        <v>41299</v>
      </c>
      <c r="G45" s="110">
        <f>SUM(E45)</f>
        <v>0</v>
      </c>
      <c r="H45" s="51"/>
    </row>
    <row r="46" spans="1:9" ht="13.5" thickTop="1">
      <c r="A46" s="15"/>
      <c r="B46" s="15"/>
      <c r="C46" s="107"/>
      <c r="D46" s="108"/>
      <c r="E46" s="108"/>
      <c r="F46" s="108"/>
      <c r="G46" s="108"/>
      <c r="H46" s="72">
        <f>SUM(D45:D46)</f>
        <v>41299</v>
      </c>
      <c r="I46" s="72">
        <f>SUM(E45:E46)</f>
        <v>0</v>
      </c>
    </row>
    <row r="48" spans="1:7" ht="15.75">
      <c r="A48" s="125" t="s">
        <v>44</v>
      </c>
      <c r="B48" s="125"/>
      <c r="C48" s="125"/>
      <c r="F48" s="48" t="s">
        <v>3</v>
      </c>
      <c r="G48" s="48" t="s">
        <v>2</v>
      </c>
    </row>
    <row r="49" ht="9.75" customHeight="1"/>
    <row r="50" spans="1:7" ht="15" customHeight="1">
      <c r="A50" s="124" t="s">
        <v>41</v>
      </c>
      <c r="B50" s="124"/>
      <c r="C50" s="124"/>
      <c r="D50" s="35"/>
      <c r="E50" s="38"/>
      <c r="F50" s="73">
        <f>SUM(D5:D9,D15:D18,D28:D32,D38:D42)</f>
        <v>86880.04000000001</v>
      </c>
      <c r="G50" s="73">
        <f>SUM(E5:E9,E15:E18,E28:E32,E38:E42)</f>
        <v>11646.04</v>
      </c>
    </row>
    <row r="51" spans="1:7" ht="15" customHeight="1">
      <c r="A51" s="124" t="s">
        <v>42</v>
      </c>
      <c r="B51" s="124"/>
      <c r="C51" s="124"/>
      <c r="D51" s="35"/>
      <c r="E51" s="38"/>
      <c r="F51" s="73">
        <f>SUM(D10:D11,D20:D21,D33:D34,D43:D44)</f>
        <v>173605.86000000002</v>
      </c>
      <c r="G51" s="73">
        <f>SUM(E10:E11,E20:E21,E33:E34,E43:E44)</f>
        <v>65089.6</v>
      </c>
    </row>
    <row r="52" spans="1:7" ht="15" customHeight="1" thickBot="1">
      <c r="A52" s="123" t="s">
        <v>45</v>
      </c>
      <c r="B52" s="123"/>
      <c r="C52" s="123"/>
      <c r="D52" s="75"/>
      <c r="E52" s="76"/>
      <c r="F52" s="77">
        <f>SUM(D12:D13,D22:D23,D35:D36,D45)</f>
        <v>155771.83000000002</v>
      </c>
      <c r="G52" s="77">
        <f>SUM(E12:E13,E22:E23,E35:E36,E45)</f>
        <v>0</v>
      </c>
    </row>
    <row r="53" spans="1:9" ht="15" customHeight="1" thickTop="1">
      <c r="A53" s="120" t="s">
        <v>9</v>
      </c>
      <c r="B53" s="121"/>
      <c r="C53" s="122"/>
      <c r="D53" s="74"/>
      <c r="E53" s="24"/>
      <c r="F53" s="68">
        <f>SUM(F50:F52)</f>
        <v>416257.73000000004</v>
      </c>
      <c r="G53" s="68">
        <f>SUM(G50:G52)</f>
        <v>76735.64</v>
      </c>
      <c r="H53" s="72">
        <f>SUM(H9:H46)</f>
        <v>416257.73</v>
      </c>
      <c r="I53" s="72">
        <f>SUM(I9:I46)</f>
        <v>76735.64</v>
      </c>
    </row>
    <row r="54" spans="1:3" ht="12.75">
      <c r="A54" s="71"/>
      <c r="B54" s="71"/>
      <c r="C54" s="71"/>
    </row>
    <row r="55" spans="1:3" ht="15.75">
      <c r="A55" s="125" t="s">
        <v>40</v>
      </c>
      <c r="B55" s="126"/>
      <c r="C55" s="126"/>
    </row>
    <row r="56" ht="9.75" customHeight="1"/>
    <row r="57" spans="1:7" ht="15" customHeight="1">
      <c r="A57" s="124" t="s">
        <v>41</v>
      </c>
      <c r="B57" s="124"/>
      <c r="C57" s="124"/>
      <c r="D57" s="35"/>
      <c r="E57" s="38"/>
      <c r="F57" s="73">
        <f>AVERAGE(H9,H18,H32,H42)</f>
        <v>21720.010000000002</v>
      </c>
      <c r="G57" s="73">
        <f>AVERAGE(I9,I18,I32,I42)</f>
        <v>2911.51</v>
      </c>
    </row>
    <row r="58" spans="1:7" ht="15" customHeight="1">
      <c r="A58" s="124" t="s">
        <v>42</v>
      </c>
      <c r="B58" s="124"/>
      <c r="C58" s="124"/>
      <c r="D58" s="35"/>
      <c r="E58" s="38"/>
      <c r="F58" s="73">
        <f>AVERAGE(H11,H21,H34,H44)</f>
        <v>43401.465</v>
      </c>
      <c r="G58" s="73">
        <f>AVERAGE(I11,I21,I34,I44)</f>
        <v>16272.4</v>
      </c>
    </row>
    <row r="59" spans="1:7" ht="15" customHeight="1" thickBot="1">
      <c r="A59" s="123" t="s">
        <v>43</v>
      </c>
      <c r="B59" s="123"/>
      <c r="C59" s="123"/>
      <c r="D59" s="75"/>
      <c r="E59" s="76"/>
      <c r="F59" s="77">
        <f>AVERAGE(H13,H23,H36,H46)</f>
        <v>38942.957500000004</v>
      </c>
      <c r="G59" s="77">
        <f>AVERAGE(I13,I23,I36,I46)</f>
        <v>0</v>
      </c>
    </row>
    <row r="60" spans="1:7" ht="15" customHeight="1" thickTop="1">
      <c r="A60" s="120" t="s">
        <v>9</v>
      </c>
      <c r="B60" s="121"/>
      <c r="C60" s="122"/>
      <c r="D60" s="1"/>
      <c r="E60" s="74"/>
      <c r="F60" s="68">
        <f>SUM(F57:F59)</f>
        <v>104064.4325</v>
      </c>
      <c r="G60" s="68">
        <f>SUM(G57:G59)</f>
        <v>19183.91</v>
      </c>
    </row>
  </sheetData>
  <mergeCells count="19">
    <mergeCell ref="A1:G1"/>
    <mergeCell ref="A48:C48"/>
    <mergeCell ref="F3:G3"/>
    <mergeCell ref="D3:E3"/>
    <mergeCell ref="A3:A4"/>
    <mergeCell ref="C3:C4"/>
    <mergeCell ref="A60:C60"/>
    <mergeCell ref="A53:C53"/>
    <mergeCell ref="A59:C59"/>
    <mergeCell ref="A50:C50"/>
    <mergeCell ref="A51:C51"/>
    <mergeCell ref="A52:C52"/>
    <mergeCell ref="A55:C55"/>
    <mergeCell ref="A57:C57"/>
    <mergeCell ref="A58:C58"/>
    <mergeCell ref="A26:A27"/>
    <mergeCell ref="C26:C27"/>
    <mergeCell ref="D26:E26"/>
    <mergeCell ref="F26:G26"/>
  </mergeCells>
  <printOptions/>
  <pageMargins left="1.7716535433070868" right="0.1968503937007874" top="0.984251968503937" bottom="0.984251968503937" header="0.5118110236220472" footer="0.5118110236220472"/>
  <pageSetup cellComments="asDisplayed" horizontalDpi="600" verticalDpi="600" orientation="landscape" paperSize="9" scale="93" r:id="rId3"/>
  <headerFooter alignWithMargins="0">
    <oddHeader>&amp;R&amp;"Arial,Fett"&amp;12Anlage 1</oddHeader>
    <oddFooter>&amp;CSeite &amp;P</oddFooter>
  </headerFooter>
  <rowBreaks count="1" manualBreakCount="1">
    <brk id="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 topLeftCell="A1">
      <selection activeCell="E2" sqref="E2"/>
    </sheetView>
  </sheetViews>
  <sheetFormatPr defaultColWidth="11.421875" defaultRowHeight="12.75"/>
  <cols>
    <col min="1" max="1" width="27.7109375" style="0" customWidth="1"/>
    <col min="2" max="3" width="13.7109375" style="0" customWidth="1"/>
  </cols>
  <sheetData>
    <row r="1" spans="1:3" ht="18">
      <c r="A1" s="129" t="s">
        <v>14</v>
      </c>
      <c r="B1" s="129"/>
      <c r="C1" s="129"/>
    </row>
    <row r="2" spans="1:3" ht="39.75" customHeight="1">
      <c r="A2" s="128" t="s">
        <v>48</v>
      </c>
      <c r="B2" s="128"/>
      <c r="C2" s="128"/>
    </row>
    <row r="4" ht="15.75">
      <c r="A4" s="90" t="s">
        <v>15</v>
      </c>
    </row>
    <row r="6" spans="1:3" ht="12.75">
      <c r="A6" s="18" t="s">
        <v>16</v>
      </c>
      <c r="B6" s="63" t="s">
        <v>17</v>
      </c>
      <c r="C6" s="81" t="s">
        <v>19</v>
      </c>
    </row>
    <row r="7" spans="1:3" ht="12.75">
      <c r="A7" s="49" t="s">
        <v>35</v>
      </c>
      <c r="B7" s="17"/>
      <c r="C7" s="22"/>
    </row>
    <row r="8" spans="1:3" ht="12.75">
      <c r="A8" s="14" t="s">
        <v>18</v>
      </c>
      <c r="B8" s="78">
        <v>11759.71</v>
      </c>
      <c r="C8" s="69"/>
    </row>
    <row r="9" spans="1:3" ht="12.75">
      <c r="A9" s="2" t="s">
        <v>20</v>
      </c>
      <c r="B9" s="79">
        <v>25360.08</v>
      </c>
      <c r="C9" s="67"/>
    </row>
    <row r="10" spans="1:3" ht="12.75">
      <c r="A10" s="2" t="s">
        <v>21</v>
      </c>
      <c r="B10" s="79">
        <v>3996.77</v>
      </c>
      <c r="C10" s="67"/>
    </row>
    <row r="11" spans="1:5" ht="12.75">
      <c r="A11" s="2" t="s">
        <v>6</v>
      </c>
      <c r="B11" s="79"/>
      <c r="C11" s="79">
        <v>18464.28</v>
      </c>
      <c r="E11" s="15"/>
    </row>
    <row r="12" spans="1:3" ht="12.75">
      <c r="A12" s="2" t="s">
        <v>24</v>
      </c>
      <c r="B12" s="79"/>
      <c r="C12" s="79">
        <v>4094.94</v>
      </c>
    </row>
    <row r="13" spans="1:3" ht="12.75">
      <c r="A13" s="2" t="s">
        <v>31</v>
      </c>
      <c r="B13" s="79"/>
      <c r="C13" s="79">
        <v>274.56</v>
      </c>
    </row>
    <row r="14" spans="1:3" ht="12.75">
      <c r="A14" s="2" t="s">
        <v>25</v>
      </c>
      <c r="B14" s="79"/>
      <c r="C14" s="79">
        <v>32483.91</v>
      </c>
    </row>
    <row r="15" spans="1:3" ht="12.75">
      <c r="A15" s="2" t="s">
        <v>26</v>
      </c>
      <c r="B15" s="79"/>
      <c r="C15" s="79">
        <v>11212.12</v>
      </c>
    </row>
    <row r="16" spans="1:3" ht="13.5" thickBot="1">
      <c r="A16" s="82" t="s">
        <v>10</v>
      </c>
      <c r="B16" s="83"/>
      <c r="C16" s="83">
        <v>7144.28</v>
      </c>
    </row>
    <row r="17" spans="1:3" ht="13.5" thickTop="1">
      <c r="A17" s="84" t="s">
        <v>9</v>
      </c>
      <c r="B17" s="85">
        <f>SUM(B8:B16)</f>
        <v>41116.56</v>
      </c>
      <c r="C17" s="85">
        <f>SUM(C8:C16)</f>
        <v>73674.09</v>
      </c>
    </row>
    <row r="18" ht="13.5" thickBot="1"/>
    <row r="19" spans="1:3" ht="13.5" thickBot="1">
      <c r="A19" s="86" t="s">
        <v>27</v>
      </c>
      <c r="B19" s="87"/>
      <c r="C19" s="88">
        <f>B17-C17</f>
        <v>-32557.53</v>
      </c>
    </row>
    <row r="20" spans="1:3" ht="12.75">
      <c r="A20" s="15"/>
      <c r="B20" s="15"/>
      <c r="C20" s="15"/>
    </row>
    <row r="21" spans="1:3" ht="12.75">
      <c r="A21" s="89" t="s">
        <v>34</v>
      </c>
      <c r="B21" s="74"/>
      <c r="C21" s="74"/>
    </row>
    <row r="22" spans="1:3" ht="12.75">
      <c r="A22" s="4" t="s">
        <v>22</v>
      </c>
      <c r="B22" s="20"/>
      <c r="C22" s="79">
        <v>45552.02</v>
      </c>
    </row>
    <row r="23" spans="1:3" ht="13.5" thickBot="1">
      <c r="A23" s="93" t="s">
        <v>23</v>
      </c>
      <c r="B23" s="92"/>
      <c r="C23" s="83">
        <v>5777.09</v>
      </c>
    </row>
    <row r="24" spans="1:3" ht="13.5" thickTop="1">
      <c r="A24" s="5" t="s">
        <v>9</v>
      </c>
      <c r="B24" s="5"/>
      <c r="C24" s="80">
        <f>SUM(C22:C23)</f>
        <v>51329.11</v>
      </c>
    </row>
    <row r="25" ht="13.5" thickBot="1"/>
    <row r="26" spans="1:3" ht="13.5" thickBot="1">
      <c r="A26" s="86" t="s">
        <v>27</v>
      </c>
      <c r="B26" s="87"/>
      <c r="C26" s="88">
        <f>B24-C24</f>
        <v>-51329.11</v>
      </c>
    </row>
    <row r="27" spans="1:3" ht="12.75">
      <c r="A27" s="15"/>
      <c r="B27" s="15"/>
      <c r="C27" s="15"/>
    </row>
    <row r="28" spans="1:3" ht="12.75">
      <c r="A28" s="15"/>
      <c r="B28" s="15"/>
      <c r="C28" s="15"/>
    </row>
    <row r="29" ht="15.75">
      <c r="A29" s="90" t="s">
        <v>28</v>
      </c>
    </row>
    <row r="31" spans="1:3" ht="12.75">
      <c r="A31" s="18" t="s">
        <v>16</v>
      </c>
      <c r="B31" s="63" t="s">
        <v>17</v>
      </c>
      <c r="C31" s="81" t="s">
        <v>19</v>
      </c>
    </row>
    <row r="32" spans="1:3" ht="12.75">
      <c r="A32" s="49" t="s">
        <v>35</v>
      </c>
      <c r="B32" s="17"/>
      <c r="C32" s="22"/>
    </row>
    <row r="33" spans="1:3" ht="12.75">
      <c r="A33" s="14" t="s">
        <v>18</v>
      </c>
      <c r="B33" s="78">
        <v>12204.54</v>
      </c>
      <c r="C33" s="19"/>
    </row>
    <row r="34" spans="1:3" ht="12.75">
      <c r="A34" s="2" t="s">
        <v>20</v>
      </c>
      <c r="B34" s="79">
        <v>24061.4</v>
      </c>
      <c r="C34" s="20"/>
    </row>
    <row r="35" spans="1:3" ht="12.75">
      <c r="A35" s="2" t="s">
        <v>21</v>
      </c>
      <c r="B35" s="79">
        <v>3996.77</v>
      </c>
      <c r="C35" s="20"/>
    </row>
    <row r="36" spans="1:3" ht="12.75">
      <c r="A36" s="2" t="s">
        <v>6</v>
      </c>
      <c r="B36" s="20"/>
      <c r="C36" s="79">
        <v>30448.45</v>
      </c>
    </row>
    <row r="37" spans="1:3" ht="12.75">
      <c r="A37" s="2" t="s">
        <v>24</v>
      </c>
      <c r="B37" s="20"/>
      <c r="C37" s="79">
        <v>8021.15</v>
      </c>
    </row>
    <row r="38" spans="1:3" ht="12.75">
      <c r="A38" s="2" t="s">
        <v>29</v>
      </c>
      <c r="B38" s="20"/>
      <c r="C38" s="79">
        <v>2137.71</v>
      </c>
    </row>
    <row r="39" spans="1:3" ht="12.75">
      <c r="A39" s="2" t="s">
        <v>25</v>
      </c>
      <c r="B39" s="20"/>
      <c r="C39" s="79">
        <v>37175.01</v>
      </c>
    </row>
    <row r="40" spans="1:3" ht="12.75">
      <c r="A40" s="2" t="s">
        <v>26</v>
      </c>
      <c r="B40" s="20"/>
      <c r="C40" s="79">
        <v>17395.17</v>
      </c>
    </row>
    <row r="41" spans="1:3" ht="13.5" thickBot="1">
      <c r="A41" s="82" t="s">
        <v>10</v>
      </c>
      <c r="B41" s="92"/>
      <c r="C41" s="83">
        <v>19944.99</v>
      </c>
    </row>
    <row r="42" spans="1:3" ht="13.5" thickTop="1">
      <c r="A42" s="84" t="s">
        <v>9</v>
      </c>
      <c r="B42" s="85">
        <f>SUM(B33:B41)</f>
        <v>40262.71</v>
      </c>
      <c r="C42" s="85">
        <f>SUM(C33:C41)</f>
        <v>115122.48000000001</v>
      </c>
    </row>
    <row r="43" ht="13.5" thickBot="1"/>
    <row r="44" spans="1:3" ht="13.5" thickBot="1">
      <c r="A44" s="86" t="s">
        <v>27</v>
      </c>
      <c r="B44" s="87"/>
      <c r="C44" s="88">
        <f>B42-C42</f>
        <v>-74859.77000000002</v>
      </c>
    </row>
    <row r="45" spans="1:3" ht="12.75" hidden="1">
      <c r="A45" s="15"/>
      <c r="B45" s="15"/>
      <c r="C45" s="15"/>
    </row>
    <row r="46" spans="1:3" ht="12" customHeight="1">
      <c r="A46" s="15"/>
      <c r="B46" s="15"/>
      <c r="C46" s="15"/>
    </row>
    <row r="47" spans="1:3" ht="12" customHeight="1">
      <c r="A47" s="89" t="s">
        <v>34</v>
      </c>
      <c r="B47" s="74"/>
      <c r="C47" s="74"/>
    </row>
    <row r="48" spans="1:3" ht="12" customHeight="1">
      <c r="A48" s="4" t="s">
        <v>55</v>
      </c>
      <c r="B48" s="20"/>
      <c r="C48" s="79">
        <v>31661.75</v>
      </c>
    </row>
    <row r="49" spans="1:3" ht="12" customHeight="1" thickBot="1">
      <c r="A49" s="93" t="s">
        <v>23</v>
      </c>
      <c r="B49" s="92"/>
      <c r="C49" s="83">
        <v>179.97</v>
      </c>
    </row>
    <row r="50" spans="1:3" ht="12" customHeight="1" thickTop="1">
      <c r="A50" s="5" t="s">
        <v>9</v>
      </c>
      <c r="B50" s="5"/>
      <c r="C50" s="21">
        <f>SUM(C48:C49)</f>
        <v>31841.72</v>
      </c>
    </row>
    <row r="51" ht="13.5" thickBot="1"/>
    <row r="52" spans="1:3" ht="13.5" thickBot="1">
      <c r="A52" s="86" t="s">
        <v>27</v>
      </c>
      <c r="B52" s="87"/>
      <c r="C52" s="88">
        <f>B50-C50</f>
        <v>-31841.72</v>
      </c>
    </row>
    <row r="56" ht="15.75">
      <c r="A56" s="90" t="s">
        <v>30</v>
      </c>
    </row>
    <row r="58" spans="1:3" ht="12.75">
      <c r="A58" s="18" t="s">
        <v>16</v>
      </c>
      <c r="B58" s="63" t="s">
        <v>17</v>
      </c>
      <c r="C58" s="81" t="s">
        <v>19</v>
      </c>
    </row>
    <row r="59" spans="1:3" ht="12.75">
      <c r="A59" s="49" t="s">
        <v>35</v>
      </c>
      <c r="B59" s="17"/>
      <c r="C59" s="22"/>
    </row>
    <row r="60" spans="1:3" ht="12.75">
      <c r="A60" s="3" t="s">
        <v>18</v>
      </c>
      <c r="B60" s="96">
        <v>8721</v>
      </c>
      <c r="C60" s="97"/>
    </row>
    <row r="61" spans="1:3" ht="12.75">
      <c r="A61" s="4" t="s">
        <v>20</v>
      </c>
      <c r="B61" s="98">
        <v>12870</v>
      </c>
      <c r="C61" s="99"/>
    </row>
    <row r="62" spans="1:3" ht="12.75">
      <c r="A62" s="4" t="s">
        <v>21</v>
      </c>
      <c r="B62" s="98">
        <v>7126</v>
      </c>
      <c r="C62" s="99"/>
    </row>
    <row r="63" spans="1:3" ht="12.75">
      <c r="A63" s="4" t="s">
        <v>36</v>
      </c>
      <c r="B63" s="98">
        <v>135</v>
      </c>
      <c r="C63" s="99"/>
    </row>
    <row r="64" spans="1:3" ht="12.75">
      <c r="A64" s="4" t="s">
        <v>6</v>
      </c>
      <c r="B64" s="98"/>
      <c r="C64" s="99">
        <v>11873</v>
      </c>
    </row>
    <row r="65" spans="1:3" ht="12.75">
      <c r="A65" s="4" t="s">
        <v>24</v>
      </c>
      <c r="B65" s="98"/>
      <c r="C65" s="99">
        <v>7791</v>
      </c>
    </row>
    <row r="66" spans="1:3" ht="12.75">
      <c r="A66" s="4" t="s">
        <v>29</v>
      </c>
      <c r="B66" s="98"/>
      <c r="C66" s="99">
        <v>2057</v>
      </c>
    </row>
    <row r="67" spans="1:3" ht="12.75">
      <c r="A67" s="4" t="s">
        <v>25</v>
      </c>
      <c r="B67" s="98"/>
      <c r="C67" s="99">
        <v>35121</v>
      </c>
    </row>
    <row r="68" spans="1:3" ht="12.75">
      <c r="A68" s="4" t="s">
        <v>26</v>
      </c>
      <c r="B68" s="98"/>
      <c r="C68" s="99">
        <v>11816</v>
      </c>
    </row>
    <row r="69" spans="1:3" ht="13.5" thickBot="1">
      <c r="A69" s="93" t="s">
        <v>10</v>
      </c>
      <c r="B69" s="100"/>
      <c r="C69" s="101">
        <v>7560</v>
      </c>
    </row>
    <row r="70" spans="1:3" ht="13.5" thickTop="1">
      <c r="A70" s="84" t="s">
        <v>9</v>
      </c>
      <c r="B70" s="102">
        <f>SUM(B60:B69)</f>
        <v>28852</v>
      </c>
      <c r="C70" s="102">
        <f>SUM(C60:C69)</f>
        <v>76218</v>
      </c>
    </row>
    <row r="71" ht="13.5" thickBot="1"/>
    <row r="72" spans="1:3" ht="13.5" thickBot="1">
      <c r="A72" s="86" t="s">
        <v>27</v>
      </c>
      <c r="B72" s="87"/>
      <c r="C72" s="88">
        <f>B70-C70</f>
        <v>-47366</v>
      </c>
    </row>
    <row r="73" spans="1:3" ht="12.75">
      <c r="A73" s="15"/>
      <c r="B73" s="15"/>
      <c r="C73" s="15"/>
    </row>
    <row r="74" spans="1:3" ht="12.75">
      <c r="A74" s="89" t="s">
        <v>34</v>
      </c>
      <c r="B74" s="74"/>
      <c r="C74" s="74"/>
    </row>
    <row r="75" spans="1:3" ht="12.75">
      <c r="A75" s="2" t="s">
        <v>55</v>
      </c>
      <c r="B75" s="20"/>
      <c r="C75" s="99">
        <v>2680</v>
      </c>
    </row>
    <row r="76" spans="1:3" ht="13.5" thickBot="1">
      <c r="A76" s="93" t="s">
        <v>23</v>
      </c>
      <c r="B76" s="92"/>
      <c r="C76" s="101">
        <v>28622</v>
      </c>
    </row>
    <row r="77" spans="1:3" ht="13.5" thickTop="1">
      <c r="A77" s="84" t="s">
        <v>9</v>
      </c>
      <c r="B77" s="84"/>
      <c r="C77" s="102">
        <f>SUM(C75:C76)</f>
        <v>31302</v>
      </c>
    </row>
    <row r="78" spans="1:3" ht="13.5" thickBot="1">
      <c r="A78" s="15"/>
      <c r="B78" s="15"/>
      <c r="C78" s="15"/>
    </row>
    <row r="79" spans="1:3" ht="13.5" thickBot="1">
      <c r="A79" s="86" t="s">
        <v>27</v>
      </c>
      <c r="B79" s="94"/>
      <c r="C79" s="95">
        <f>B77-C77</f>
        <v>-31302</v>
      </c>
    </row>
    <row r="80" spans="1:3" ht="12.75">
      <c r="A80" s="15"/>
      <c r="B80" s="15"/>
      <c r="C80" s="15"/>
    </row>
    <row r="82" spans="1:4" ht="15.75">
      <c r="A82" s="91" t="s">
        <v>38</v>
      </c>
      <c r="B82" s="60"/>
      <c r="C82" s="60"/>
      <c r="D82" s="60"/>
    </row>
    <row r="84" spans="1:3" ht="12.75">
      <c r="A84" s="18" t="s">
        <v>16</v>
      </c>
      <c r="B84" s="63" t="s">
        <v>17</v>
      </c>
      <c r="C84" s="81" t="s">
        <v>19</v>
      </c>
    </row>
    <row r="85" spans="1:3" ht="12.75">
      <c r="A85" s="22"/>
      <c r="B85" s="17"/>
      <c r="C85" s="22"/>
    </row>
    <row r="86" spans="1:3" ht="12.75">
      <c r="A86" s="3" t="s">
        <v>18</v>
      </c>
      <c r="B86" s="96">
        <v>7085</v>
      </c>
      <c r="C86" s="97"/>
    </row>
    <row r="87" spans="1:3" ht="12.75">
      <c r="A87" s="4" t="s">
        <v>20</v>
      </c>
      <c r="B87" s="99">
        <v>11677</v>
      </c>
      <c r="C87" s="99"/>
    </row>
    <row r="88" spans="1:3" ht="12.75">
      <c r="A88" s="4" t="s">
        <v>21</v>
      </c>
      <c r="B88" s="98">
        <v>5280</v>
      </c>
      <c r="C88" s="99"/>
    </row>
    <row r="89" spans="1:3" ht="12.75">
      <c r="A89" s="4" t="s">
        <v>6</v>
      </c>
      <c r="B89" s="98"/>
      <c r="C89" s="99">
        <v>6774.12</v>
      </c>
    </row>
    <row r="90" spans="1:3" ht="12.75">
      <c r="A90" s="4" t="s">
        <v>24</v>
      </c>
      <c r="B90" s="98"/>
      <c r="C90" s="99">
        <v>6592.31</v>
      </c>
    </row>
    <row r="91" spans="1:3" ht="12.75">
      <c r="A91" s="4" t="s">
        <v>29</v>
      </c>
      <c r="B91" s="98"/>
      <c r="C91" s="99">
        <v>0</v>
      </c>
    </row>
    <row r="92" spans="1:3" ht="12.75">
      <c r="A92" s="4" t="s">
        <v>25</v>
      </c>
      <c r="B92" s="98"/>
      <c r="C92" s="99">
        <v>36394.58</v>
      </c>
    </row>
    <row r="93" spans="1:3" ht="12.75">
      <c r="A93" s="4" t="s">
        <v>26</v>
      </c>
      <c r="B93" s="98"/>
      <c r="C93" s="99">
        <v>21062.69</v>
      </c>
    </row>
    <row r="94" spans="1:3" ht="13.5" thickBot="1">
      <c r="A94" s="93" t="s">
        <v>10</v>
      </c>
      <c r="B94" s="101"/>
      <c r="C94" s="101">
        <v>1386.51</v>
      </c>
    </row>
    <row r="95" spans="1:4" ht="13.5" thickTop="1">
      <c r="A95" s="84" t="s">
        <v>9</v>
      </c>
      <c r="B95" s="102">
        <f>SUM(B86:B94)</f>
        <v>24042</v>
      </c>
      <c r="C95" s="102">
        <f>SUM(C86:C94)</f>
        <v>72210.20999999999</v>
      </c>
      <c r="D95" s="50"/>
    </row>
    <row r="96" ht="13.5" thickBot="1"/>
    <row r="97" spans="1:3" ht="13.5" thickBot="1">
      <c r="A97" s="86" t="s">
        <v>27</v>
      </c>
      <c r="B97" s="87"/>
      <c r="C97" s="88">
        <f>B95-C95</f>
        <v>-48168.20999999999</v>
      </c>
    </row>
    <row r="99" spans="1:3" ht="12.75">
      <c r="A99" s="89" t="s">
        <v>34</v>
      </c>
      <c r="B99" s="74"/>
      <c r="C99" s="74"/>
    </row>
    <row r="100" spans="1:3" ht="13.5" thickBot="1">
      <c r="A100" s="93" t="s">
        <v>23</v>
      </c>
      <c r="B100" s="92"/>
      <c r="C100" s="101">
        <v>41299</v>
      </c>
    </row>
    <row r="101" spans="1:3" ht="13.5" thickTop="1">
      <c r="A101" s="84" t="s">
        <v>9</v>
      </c>
      <c r="B101" s="84"/>
      <c r="C101" s="102">
        <f>C100</f>
        <v>41299</v>
      </c>
    </row>
    <row r="102" spans="1:3" ht="13.5" thickBot="1">
      <c r="A102" s="15"/>
      <c r="B102" s="15"/>
      <c r="C102" s="15"/>
    </row>
    <row r="103" spans="1:3" ht="13.5" thickBot="1">
      <c r="A103" s="86" t="s">
        <v>27</v>
      </c>
      <c r="B103" s="87"/>
      <c r="C103" s="95">
        <f>B101-C101</f>
        <v>-41299</v>
      </c>
    </row>
  </sheetData>
  <mergeCells count="2">
    <mergeCell ref="A2:C2"/>
    <mergeCell ref="A1:C1"/>
  </mergeCells>
  <printOptions horizontalCentered="1"/>
  <pageMargins left="0.4921259842519685" right="0.3937007874015748" top="0.984251968503937" bottom="0.984251968503937" header="0.5118110236220472" footer="0.5118110236220472"/>
  <pageSetup horizontalDpi="600" verticalDpi="600" orientation="portrait" paperSize="9" scale="105" r:id="rId1"/>
  <headerFooter alignWithMargins="0">
    <oddHeader>&amp;R&amp;"Arial,Fett"&amp;12Anlage 2</oddHeader>
    <oddFooter>&amp;CSeite &amp;P</oddFooter>
  </headerFooter>
  <rowBreaks count="2" manualBreakCount="2">
    <brk id="28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roters.m</dc:creator>
  <cp:keywords/>
  <dc:description/>
  <cp:lastModifiedBy>höning</cp:lastModifiedBy>
  <cp:lastPrinted>2004-02-04T14:00:56Z</cp:lastPrinted>
  <dcterms:created xsi:type="dcterms:W3CDTF">2003-12-01T07:53:12Z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