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36" yWindow="65416" windowWidth="12120" windowHeight="8325" activeTab="1"/>
  </bookViews>
  <sheets>
    <sheet name="A (Ausgangszustand)" sheetId="1" r:id="rId1"/>
    <sheet name="B (Zustand nach Festsetzungen)" sheetId="2" r:id="rId2"/>
  </sheets>
  <definedNames/>
  <calcPr fullCalcOnLoad="1"/>
</workbook>
</file>

<file path=xl/sharedStrings.xml><?xml version="1.0" encoding="utf-8"?>
<sst xmlns="http://schemas.openxmlformats.org/spreadsheetml/2006/main" count="66" uniqueCount="39">
  <si>
    <t>Eingriffsbilanzierung</t>
  </si>
  <si>
    <t>Planungsstand:</t>
  </si>
  <si>
    <t>Fächen-
Nr.</t>
  </si>
  <si>
    <t>Code</t>
  </si>
  <si>
    <t>Biotoptyp</t>
  </si>
  <si>
    <t>Grundwert
A</t>
  </si>
  <si>
    <t>Gesamtkorrektur-
faktor</t>
  </si>
  <si>
    <t>aAu</t>
  </si>
  <si>
    <t>Stö</t>
  </si>
  <si>
    <t>BV</t>
  </si>
  <si>
    <t>LB</t>
  </si>
  <si>
    <t>Gesamt-
wert</t>
  </si>
  <si>
    <t>Einzelflächen-
wert</t>
  </si>
  <si>
    <t>Fläche
(m²)</t>
  </si>
  <si>
    <t>ges.</t>
  </si>
  <si>
    <t>Gesamtfläche:</t>
  </si>
  <si>
    <t>Gesamtflächenwert A:</t>
  </si>
  <si>
    <t>Gesamtflächenwert B:</t>
  </si>
  <si>
    <t>Gesamtbilanz C:</t>
  </si>
  <si>
    <t>4.5</t>
  </si>
  <si>
    <t>zur 3. Änderung des Bebauungsplanes Nr.  75  "Stadterweiterung Nord-West  -Hof Klute-"</t>
  </si>
  <si>
    <t xml:space="preserve">  Mai  2002</t>
  </si>
  <si>
    <t>1.2</t>
  </si>
  <si>
    <t>Verkehrsfläche</t>
  </si>
  <si>
    <t>Wohnbaufläche</t>
  </si>
  <si>
    <t>Grünfläche "Anger"</t>
  </si>
  <si>
    <t>7.2</t>
  </si>
  <si>
    <t>Ausgangszustand des Untersuchungsraums (gem. d. Festsetzungen und Bilanzierung  d. Bebauungsplanes Nr. 75)</t>
  </si>
  <si>
    <t>Grünfläche "Loburger Straße/Hof Klute"</t>
  </si>
  <si>
    <t>4.2</t>
  </si>
  <si>
    <t>Gartenfläche / Zier- und Nutzgarten</t>
  </si>
  <si>
    <t>2.2</t>
  </si>
  <si>
    <t>Zustand des Untersuchungsraums gemäß den Festsetzungen der 3. Änderung des Bebauungsplanes</t>
  </si>
  <si>
    <t xml:space="preserve">Wohnbaufl. max. überbaubar bei GRZ 0,3 + 50 % </t>
  </si>
  <si>
    <t>Grünfläche "Loburger Str./ Hof Klute" -Stadtrandw.-</t>
  </si>
  <si>
    <t>Öffentliche Grünfläche "Nord"</t>
  </si>
  <si>
    <t>Angergraben (Grabenparzelle)</t>
  </si>
  <si>
    <t>4.1</t>
  </si>
  <si>
    <t xml:space="preserve">Der Eingriff kann innerhalb des Plangebietes ausgeglichen werden. 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</si>
</sst>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yy"/>
    <numFmt numFmtId="165" formatCode="0\ &quot;qm&quot;"/>
    <numFmt numFmtId="166" formatCode="#,##0\ &quot;qm&quot;"/>
    <numFmt numFmtId="167" formatCode="d/\ mmmm\ yyyy"/>
    <numFmt numFmtId="168" formatCode="0.0"/>
  </numFmts>
  <fonts count="6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166" fontId="1" fillId="0" borderId="4" xfId="0" applyNumberFormat="1" applyFont="1" applyBorder="1" applyAlignment="1" applyProtection="1">
      <alignment vertical="center"/>
      <protection locked="0"/>
    </xf>
    <xf numFmtId="166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8" fontId="1" fillId="0" borderId="4" xfId="0" applyNumberFormat="1" applyFont="1" applyBorder="1" applyAlignment="1" applyProtection="1">
      <alignment horizontal="center" vertical="center"/>
      <protection locked="0"/>
    </xf>
    <xf numFmtId="168" fontId="1" fillId="0" borderId="4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168" fontId="2" fillId="0" borderId="0" xfId="0" applyNumberFormat="1" applyFont="1" applyBorder="1" applyAlignment="1" applyProtection="1">
      <alignment horizontal="center" vertical="center"/>
      <protection locked="0"/>
    </xf>
    <xf numFmtId="168" fontId="2" fillId="0" borderId="0" xfId="0" applyNumberFormat="1" applyFont="1" applyBorder="1" applyAlignment="1" applyProtection="1">
      <alignment horizontal="center" vertical="center"/>
      <protection/>
    </xf>
    <xf numFmtId="166" fontId="2" fillId="0" borderId="4" xfId="0" applyNumberFormat="1" applyFont="1" applyBorder="1" applyAlignment="1" applyProtection="1">
      <alignment vertical="center"/>
      <protection/>
    </xf>
    <xf numFmtId="168" fontId="2" fillId="0" borderId="4" xfId="0" applyNumberFormat="1" applyFont="1" applyBorder="1" applyAlignment="1" applyProtection="1">
      <alignment vertical="center"/>
      <protection/>
    </xf>
    <xf numFmtId="167" fontId="1" fillId="0" borderId="5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8" fontId="1" fillId="0" borderId="4" xfId="0" applyNumberFormat="1" applyFont="1" applyBorder="1" applyAlignment="1" applyProtection="1">
      <alignment vertical="center"/>
      <protection/>
    </xf>
    <xf numFmtId="49" fontId="1" fillId="0" borderId="4" xfId="0" applyNumberFormat="1" applyFont="1" applyBorder="1" applyAlignment="1" applyProtection="1">
      <alignment vertical="center"/>
      <protection locked="0"/>
    </xf>
    <xf numFmtId="49" fontId="1" fillId="0" borderId="5" xfId="0" applyNumberFormat="1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166" fontId="5" fillId="0" borderId="0" xfId="0" applyNumberFormat="1" applyFont="1" applyAlignment="1" applyProtection="1">
      <alignment/>
      <protection locked="0"/>
    </xf>
    <xf numFmtId="168" fontId="2" fillId="0" borderId="0" xfId="0" applyNumberFormat="1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zoomScale="75" zoomScaleNormal="75" workbookViewId="0" topLeftCell="A13">
      <selection activeCell="D16" sqref="D16"/>
    </sheetView>
  </sheetViews>
  <sheetFormatPr defaultColWidth="11.5546875" defaultRowHeight="15"/>
  <cols>
    <col min="1" max="1" width="5.99609375" style="1" customWidth="1"/>
    <col min="2" max="2" width="4.4453125" style="1" customWidth="1"/>
    <col min="3" max="3" width="33.6640625" style="1" customWidth="1"/>
    <col min="4" max="4" width="12.4453125" style="1" customWidth="1"/>
    <col min="5" max="5" width="7.5546875" style="1" customWidth="1"/>
    <col min="6" max="10" width="4.77734375" style="1" customWidth="1"/>
    <col min="11" max="11" width="6.88671875" style="1" customWidth="1"/>
    <col min="12" max="12" width="9.4453125" style="1" customWidth="1"/>
    <col min="13" max="16384" width="11.5546875" style="1" customWidth="1"/>
  </cols>
  <sheetData>
    <row r="1" spans="1:12" ht="2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ht="12.75">
      <c r="B3" s="1" t="s">
        <v>20</v>
      </c>
    </row>
    <row r="5" spans="10:12" ht="12.75">
      <c r="J5" s="14"/>
      <c r="K5" s="2" t="s">
        <v>1</v>
      </c>
      <c r="L5" s="27" t="s">
        <v>21</v>
      </c>
    </row>
    <row r="9" spans="1:12" ht="15.75">
      <c r="A9" s="29" t="s">
        <v>27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1" spans="1:12" ht="45" customHeight="1">
      <c r="A11" s="3" t="s">
        <v>2</v>
      </c>
      <c r="B11" s="4" t="s">
        <v>3</v>
      </c>
      <c r="C11" s="4" t="s">
        <v>4</v>
      </c>
      <c r="D11" s="3" t="s">
        <v>13</v>
      </c>
      <c r="E11" s="3" t="s">
        <v>5</v>
      </c>
      <c r="F11" s="28" t="s">
        <v>6</v>
      </c>
      <c r="G11" s="28"/>
      <c r="H11" s="28"/>
      <c r="I11" s="28"/>
      <c r="J11" s="28"/>
      <c r="K11" s="3" t="s">
        <v>11</v>
      </c>
      <c r="L11" s="3" t="s">
        <v>12</v>
      </c>
    </row>
    <row r="12" spans="1:12" ht="12.75">
      <c r="A12" s="5"/>
      <c r="B12" s="5"/>
      <c r="C12" s="5"/>
      <c r="D12" s="5"/>
      <c r="E12" s="6"/>
      <c r="F12" s="7" t="s">
        <v>7</v>
      </c>
      <c r="G12" s="7" t="s">
        <v>8</v>
      </c>
      <c r="H12" s="7" t="s">
        <v>9</v>
      </c>
      <c r="I12" s="7" t="s">
        <v>10</v>
      </c>
      <c r="J12" s="7" t="s">
        <v>14</v>
      </c>
      <c r="K12" s="6"/>
      <c r="L12" s="6"/>
    </row>
    <row r="13" spans="1:12" ht="40.5" customHeight="1">
      <c r="A13" s="8"/>
      <c r="B13" s="26" t="s">
        <v>22</v>
      </c>
      <c r="C13" s="8" t="s">
        <v>23</v>
      </c>
      <c r="D13" s="9">
        <v>4903.3</v>
      </c>
      <c r="E13" s="12">
        <v>0.5</v>
      </c>
      <c r="F13" s="12">
        <v>1</v>
      </c>
      <c r="G13" s="12">
        <v>1</v>
      </c>
      <c r="H13" s="12">
        <v>1</v>
      </c>
      <c r="I13" s="12">
        <v>1</v>
      </c>
      <c r="J13" s="13">
        <f aca="true" t="shared" si="0" ref="J13:J18">(F13+G13+H13+I13)/4</f>
        <v>1</v>
      </c>
      <c r="K13" s="13">
        <f aca="true" t="shared" si="1" ref="K13:K18">E13*J13</f>
        <v>0.5</v>
      </c>
      <c r="L13" s="25">
        <f aca="true" t="shared" si="2" ref="L13:L18">D13*K13</f>
        <v>2451.65</v>
      </c>
    </row>
    <row r="14" spans="1:12" ht="40.5" customHeight="1">
      <c r="A14" s="8"/>
      <c r="B14" s="26"/>
      <c r="C14" s="8" t="s">
        <v>24</v>
      </c>
      <c r="D14" s="9">
        <v>36771</v>
      </c>
      <c r="E14" s="12">
        <v>0.5</v>
      </c>
      <c r="F14" s="12">
        <v>1</v>
      </c>
      <c r="G14" s="12">
        <v>1</v>
      </c>
      <c r="H14" s="12">
        <v>1</v>
      </c>
      <c r="I14" s="12">
        <v>1</v>
      </c>
      <c r="J14" s="13">
        <f t="shared" si="0"/>
        <v>1</v>
      </c>
      <c r="K14" s="13">
        <f t="shared" si="1"/>
        <v>0.5</v>
      </c>
      <c r="L14" s="25">
        <f t="shared" si="2"/>
        <v>18385.5</v>
      </c>
    </row>
    <row r="15" spans="1:12" ht="40.5" customHeight="1">
      <c r="A15" s="8"/>
      <c r="B15" s="26" t="s">
        <v>19</v>
      </c>
      <c r="C15" s="8" t="s">
        <v>35</v>
      </c>
      <c r="D15" s="9">
        <v>2863</v>
      </c>
      <c r="E15" s="12">
        <v>3</v>
      </c>
      <c r="F15" s="12">
        <v>1</v>
      </c>
      <c r="G15" s="12">
        <v>1</v>
      </c>
      <c r="H15" s="12">
        <v>1</v>
      </c>
      <c r="I15" s="12">
        <v>1</v>
      </c>
      <c r="J15" s="13">
        <f t="shared" si="0"/>
        <v>1</v>
      </c>
      <c r="K15" s="13">
        <f t="shared" si="1"/>
        <v>3</v>
      </c>
      <c r="L15" s="25">
        <f t="shared" si="2"/>
        <v>8589</v>
      </c>
    </row>
    <row r="16" spans="1:12" ht="40.5" customHeight="1">
      <c r="A16" s="8"/>
      <c r="B16" s="26" t="s">
        <v>29</v>
      </c>
      <c r="C16" s="8" t="s">
        <v>28</v>
      </c>
      <c r="D16" s="9">
        <v>9459</v>
      </c>
      <c r="E16" s="12">
        <v>4</v>
      </c>
      <c r="F16" s="12">
        <v>1</v>
      </c>
      <c r="G16" s="12">
        <v>1</v>
      </c>
      <c r="H16" s="12">
        <v>1</v>
      </c>
      <c r="I16" s="12">
        <v>1</v>
      </c>
      <c r="J16" s="13">
        <f t="shared" si="0"/>
        <v>1</v>
      </c>
      <c r="K16" s="13">
        <f t="shared" si="1"/>
        <v>4</v>
      </c>
      <c r="L16" s="25">
        <f t="shared" si="2"/>
        <v>37836</v>
      </c>
    </row>
    <row r="17" spans="1:12" ht="40.5" customHeight="1">
      <c r="A17" s="8"/>
      <c r="B17" s="26" t="s">
        <v>26</v>
      </c>
      <c r="C17" s="8" t="s">
        <v>36</v>
      </c>
      <c r="D17" s="9">
        <v>2344</v>
      </c>
      <c r="E17" s="12">
        <v>7</v>
      </c>
      <c r="F17" s="12">
        <v>1</v>
      </c>
      <c r="G17" s="12">
        <v>1</v>
      </c>
      <c r="H17" s="12">
        <v>1</v>
      </c>
      <c r="I17" s="12">
        <v>1</v>
      </c>
      <c r="J17" s="13">
        <f t="shared" si="0"/>
        <v>1</v>
      </c>
      <c r="K17" s="13">
        <f t="shared" si="1"/>
        <v>7</v>
      </c>
      <c r="L17" s="25">
        <f t="shared" si="2"/>
        <v>16408</v>
      </c>
    </row>
    <row r="18" spans="1:12" ht="40.5" customHeight="1">
      <c r="A18" s="8"/>
      <c r="B18" s="26" t="s">
        <v>19</v>
      </c>
      <c r="C18" s="8" t="s">
        <v>25</v>
      </c>
      <c r="D18" s="9">
        <v>8092</v>
      </c>
      <c r="E18" s="12">
        <v>3</v>
      </c>
      <c r="F18" s="12">
        <v>1</v>
      </c>
      <c r="G18" s="12">
        <v>1</v>
      </c>
      <c r="H18" s="12">
        <v>1</v>
      </c>
      <c r="I18" s="12">
        <v>1</v>
      </c>
      <c r="J18" s="13">
        <f t="shared" si="0"/>
        <v>1</v>
      </c>
      <c r="K18" s="13">
        <f t="shared" si="1"/>
        <v>3</v>
      </c>
      <c r="L18" s="25">
        <f t="shared" si="2"/>
        <v>24276</v>
      </c>
    </row>
    <row r="19" spans="1:12" ht="24" customHeight="1">
      <c r="A19" s="15"/>
      <c r="B19" s="15"/>
      <c r="C19" s="16" t="s">
        <v>15</v>
      </c>
      <c r="D19" s="19">
        <f>SUM(D13:D18)</f>
        <v>64432.3</v>
      </c>
      <c r="E19" s="17"/>
      <c r="F19" s="17"/>
      <c r="G19" s="17"/>
      <c r="H19" s="17"/>
      <c r="I19" s="17"/>
      <c r="J19" s="18"/>
      <c r="K19" s="23" t="s">
        <v>16</v>
      </c>
      <c r="L19" s="20">
        <f>SUM(L13:L18)</f>
        <v>107946.15</v>
      </c>
    </row>
    <row r="20" ht="12.75">
      <c r="D20" s="10"/>
    </row>
    <row r="21" ht="12.75">
      <c r="D21" s="10"/>
    </row>
    <row r="22" ht="12.75">
      <c r="D22" s="10"/>
    </row>
    <row r="23" ht="12.75">
      <c r="D23" s="10"/>
    </row>
    <row r="24" ht="12.75">
      <c r="D24" s="10"/>
    </row>
    <row r="25" ht="12.75">
      <c r="D25" s="10"/>
    </row>
    <row r="26" ht="12.75">
      <c r="D26" s="10"/>
    </row>
    <row r="27" ht="12.75">
      <c r="D27" s="10"/>
    </row>
    <row r="28" ht="12.75">
      <c r="D28" s="10"/>
    </row>
    <row r="29" ht="12.75">
      <c r="D29" s="10"/>
    </row>
    <row r="30" ht="12.75">
      <c r="D30" s="10"/>
    </row>
    <row r="31" ht="12.75">
      <c r="D31" s="10"/>
    </row>
    <row r="32" ht="12.75">
      <c r="D32" s="10"/>
    </row>
    <row r="33" ht="12.75">
      <c r="D33" s="10"/>
    </row>
    <row r="34" ht="12.75">
      <c r="D34" s="10"/>
    </row>
    <row r="35" ht="12.75">
      <c r="D35" s="10"/>
    </row>
    <row r="36" ht="12.75">
      <c r="D36" s="10"/>
    </row>
    <row r="37" ht="12.75">
      <c r="D37" s="10"/>
    </row>
    <row r="38" ht="12.75">
      <c r="D38" s="10"/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1"/>
    </row>
    <row r="105" ht="12.75">
      <c r="D105" s="11"/>
    </row>
  </sheetData>
  <mergeCells count="3">
    <mergeCell ref="F11:J11"/>
    <mergeCell ref="A9:L9"/>
    <mergeCell ref="A1:L1"/>
  </mergeCells>
  <conditionalFormatting sqref="J13:K19 L13:L18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1811023622047245"/>
  <pageSetup fitToHeight="1" fitToWidth="1" horizontalDpi="300" verticalDpi="300" orientation="portrait" paperSize="9" scale="76" r:id="rId1"/>
  <headerFooter alignWithMargins="0">
    <oddFooter>&amp;C&amp;8Seite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="75" zoomScaleNormal="75" workbookViewId="0" topLeftCell="A23">
      <selection activeCell="C31" sqref="C31"/>
    </sheetView>
  </sheetViews>
  <sheetFormatPr defaultColWidth="11.5546875" defaultRowHeight="15"/>
  <cols>
    <col min="1" max="1" width="5.99609375" style="1" customWidth="1"/>
    <col min="2" max="2" width="4.4453125" style="1" customWidth="1"/>
    <col min="3" max="3" width="33.6640625" style="1" customWidth="1"/>
    <col min="4" max="4" width="11.4453125" style="1" customWidth="1"/>
    <col min="5" max="5" width="7.5546875" style="1" customWidth="1"/>
    <col min="6" max="10" width="4.77734375" style="1" customWidth="1"/>
    <col min="11" max="11" width="6.88671875" style="1" customWidth="1"/>
    <col min="12" max="12" width="9.4453125" style="1" customWidth="1"/>
    <col min="13" max="16384" width="11.5546875" style="1" customWidth="1"/>
  </cols>
  <sheetData>
    <row r="1" spans="1:12" ht="2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ht="12.75">
      <c r="B3" s="22" t="str">
        <f>'A (Ausgangszustand)'!B3</f>
        <v>zur 3. Änderung des Bebauungsplanes Nr.  75  "Stadterweiterung Nord-West  -Hof Klute-"</v>
      </c>
    </row>
    <row r="4" ht="12.75">
      <c r="B4" s="22"/>
    </row>
    <row r="5" spans="2:12" ht="12.75">
      <c r="B5" s="22"/>
      <c r="J5" s="14"/>
      <c r="K5" s="2" t="s">
        <v>1</v>
      </c>
      <c r="L5" s="21" t="str">
        <f>'A (Ausgangszustand)'!L5</f>
        <v>  Mai  2002</v>
      </c>
    </row>
    <row r="9" spans="1:12" ht="15.75">
      <c r="A9" s="29" t="s">
        <v>32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1" spans="1:12" ht="45" customHeight="1">
      <c r="A11" s="3" t="s">
        <v>2</v>
      </c>
      <c r="B11" s="4" t="s">
        <v>3</v>
      </c>
      <c r="C11" s="4" t="s">
        <v>4</v>
      </c>
      <c r="D11" s="3" t="s">
        <v>13</v>
      </c>
      <c r="E11" s="3" t="s">
        <v>5</v>
      </c>
      <c r="F11" s="28" t="s">
        <v>6</v>
      </c>
      <c r="G11" s="28"/>
      <c r="H11" s="28"/>
      <c r="I11" s="28"/>
      <c r="J11" s="28"/>
      <c r="K11" s="3" t="s">
        <v>11</v>
      </c>
      <c r="L11" s="3" t="s">
        <v>12</v>
      </c>
    </row>
    <row r="12" spans="1:12" ht="12.75">
      <c r="A12" s="5"/>
      <c r="B12" s="5"/>
      <c r="C12" s="5"/>
      <c r="D12" s="5"/>
      <c r="E12" s="6"/>
      <c r="F12" s="7" t="s">
        <v>7</v>
      </c>
      <c r="G12" s="7" t="s">
        <v>8</v>
      </c>
      <c r="H12" s="7" t="s">
        <v>9</v>
      </c>
      <c r="I12" s="7" t="s">
        <v>10</v>
      </c>
      <c r="J12" s="7" t="s">
        <v>14</v>
      </c>
      <c r="K12" s="6"/>
      <c r="L12" s="6"/>
    </row>
    <row r="13" spans="1:12" ht="40.5" customHeight="1">
      <c r="A13" s="8"/>
      <c r="B13" s="26" t="s">
        <v>22</v>
      </c>
      <c r="C13" s="8" t="s">
        <v>23</v>
      </c>
      <c r="D13" s="9">
        <v>6720</v>
      </c>
      <c r="E13" s="12">
        <v>0.5</v>
      </c>
      <c r="F13" s="12">
        <v>1</v>
      </c>
      <c r="G13" s="12">
        <v>1</v>
      </c>
      <c r="H13" s="12">
        <v>1</v>
      </c>
      <c r="I13" s="12">
        <v>1</v>
      </c>
      <c r="J13" s="13">
        <f aca="true" t="shared" si="0" ref="J13:J21">(F13+G13+H13+I13)/4</f>
        <v>1</v>
      </c>
      <c r="K13" s="13">
        <f aca="true" t="shared" si="1" ref="K13:K22">E13*J13</f>
        <v>0.5</v>
      </c>
      <c r="L13" s="25">
        <f>D13*K13</f>
        <v>3360</v>
      </c>
    </row>
    <row r="14" spans="1:12" ht="40.5" customHeight="1">
      <c r="A14" s="8"/>
      <c r="B14" s="26" t="s">
        <v>22</v>
      </c>
      <c r="C14" s="8" t="s">
        <v>33</v>
      </c>
      <c r="D14" s="9">
        <v>18667</v>
      </c>
      <c r="E14" s="12">
        <v>0.5</v>
      </c>
      <c r="F14" s="12">
        <v>1</v>
      </c>
      <c r="G14" s="12">
        <v>1</v>
      </c>
      <c r="H14" s="12">
        <v>1</v>
      </c>
      <c r="I14" s="12">
        <v>1</v>
      </c>
      <c r="J14" s="13">
        <f t="shared" si="0"/>
        <v>1</v>
      </c>
      <c r="K14" s="13">
        <f t="shared" si="1"/>
        <v>0.5</v>
      </c>
      <c r="L14" s="25">
        <f>D14*K14</f>
        <v>9333.5</v>
      </c>
    </row>
    <row r="15" spans="1:12" ht="40.5" customHeight="1">
      <c r="A15" s="8"/>
      <c r="B15" s="26" t="s">
        <v>37</v>
      </c>
      <c r="C15" s="8" t="s">
        <v>30</v>
      </c>
      <c r="D15" s="9">
        <v>22815</v>
      </c>
      <c r="E15" s="12">
        <v>2</v>
      </c>
      <c r="F15" s="12">
        <v>1</v>
      </c>
      <c r="G15" s="12">
        <v>1</v>
      </c>
      <c r="H15" s="12">
        <v>1</v>
      </c>
      <c r="I15" s="12">
        <v>1</v>
      </c>
      <c r="J15" s="13">
        <f t="shared" si="0"/>
        <v>1</v>
      </c>
      <c r="K15" s="13">
        <f t="shared" si="1"/>
        <v>2</v>
      </c>
      <c r="L15" s="25">
        <f>D15*K15</f>
        <v>45630</v>
      </c>
    </row>
    <row r="16" spans="1:12" ht="40.5" customHeight="1">
      <c r="A16" s="8"/>
      <c r="B16" s="26" t="s">
        <v>19</v>
      </c>
      <c r="C16" s="8" t="s">
        <v>35</v>
      </c>
      <c r="D16" s="9">
        <v>4249</v>
      </c>
      <c r="E16" s="12">
        <v>3</v>
      </c>
      <c r="F16" s="12">
        <v>1</v>
      </c>
      <c r="G16" s="12">
        <v>1</v>
      </c>
      <c r="H16" s="12">
        <v>1</v>
      </c>
      <c r="I16" s="12">
        <v>1</v>
      </c>
      <c r="J16" s="13">
        <f t="shared" si="0"/>
        <v>1</v>
      </c>
      <c r="K16" s="13">
        <f t="shared" si="1"/>
        <v>3</v>
      </c>
      <c r="L16" s="25">
        <f>D16*K16</f>
        <v>12747</v>
      </c>
    </row>
    <row r="17" spans="1:12" ht="40.5" customHeight="1">
      <c r="A17" s="8"/>
      <c r="B17" s="26" t="s">
        <v>26</v>
      </c>
      <c r="C17" s="8" t="s">
        <v>36</v>
      </c>
      <c r="D17" s="9">
        <v>2344</v>
      </c>
      <c r="E17" s="12">
        <v>7</v>
      </c>
      <c r="F17" s="12">
        <v>1</v>
      </c>
      <c r="G17" s="12">
        <v>1</v>
      </c>
      <c r="H17" s="12">
        <v>1</v>
      </c>
      <c r="I17" s="12">
        <v>1</v>
      </c>
      <c r="J17" s="13">
        <f t="shared" si="0"/>
        <v>1</v>
      </c>
      <c r="K17" s="13">
        <f t="shared" si="1"/>
        <v>7</v>
      </c>
      <c r="L17" s="25">
        <f>D17*K17</f>
        <v>16408</v>
      </c>
    </row>
    <row r="18" spans="1:12" ht="40.5" customHeight="1">
      <c r="A18" s="8"/>
      <c r="B18" s="26" t="s">
        <v>19</v>
      </c>
      <c r="C18" s="8" t="s">
        <v>25</v>
      </c>
      <c r="D18" s="9">
        <v>8408</v>
      </c>
      <c r="E18" s="12">
        <v>3</v>
      </c>
      <c r="F18" s="12">
        <v>1</v>
      </c>
      <c r="G18" s="12">
        <v>1</v>
      </c>
      <c r="H18" s="12">
        <v>1</v>
      </c>
      <c r="I18" s="12">
        <v>1</v>
      </c>
      <c r="J18" s="13">
        <f t="shared" si="0"/>
        <v>1</v>
      </c>
      <c r="K18" s="13">
        <f t="shared" si="1"/>
        <v>3</v>
      </c>
      <c r="L18" s="25">
        <f>D18*K18</f>
        <v>25224</v>
      </c>
    </row>
    <row r="19" spans="1:12" ht="40.5" customHeight="1">
      <c r="A19" s="8"/>
      <c r="B19" s="26" t="s">
        <v>31</v>
      </c>
      <c r="C19" s="8" t="s">
        <v>34</v>
      </c>
      <c r="D19" s="9">
        <v>1229</v>
      </c>
      <c r="E19" s="12">
        <v>3</v>
      </c>
      <c r="F19" s="12">
        <v>1</v>
      </c>
      <c r="G19" s="12">
        <v>1</v>
      </c>
      <c r="H19" s="12">
        <v>1</v>
      </c>
      <c r="I19" s="12">
        <v>1</v>
      </c>
      <c r="J19" s="13">
        <f t="shared" si="0"/>
        <v>1</v>
      </c>
      <c r="K19" s="13">
        <f t="shared" si="1"/>
        <v>3</v>
      </c>
      <c r="L19" s="25">
        <f>D19*K19</f>
        <v>3687</v>
      </c>
    </row>
    <row r="20" spans="1:12" ht="40.5" customHeight="1">
      <c r="A20" s="8"/>
      <c r="B20" s="26"/>
      <c r="C20" s="8"/>
      <c r="D20" s="9"/>
      <c r="E20" s="12"/>
      <c r="F20" s="12"/>
      <c r="G20" s="12"/>
      <c r="H20" s="12"/>
      <c r="I20" s="12"/>
      <c r="J20" s="13"/>
      <c r="K20" s="13">
        <f t="shared" si="1"/>
        <v>0</v>
      </c>
      <c r="L20" s="25">
        <f>D20*K20</f>
        <v>0</v>
      </c>
    </row>
    <row r="21" spans="1:12" ht="40.5" customHeight="1">
      <c r="A21" s="8"/>
      <c r="B21" s="26"/>
      <c r="C21" s="8"/>
      <c r="D21" s="9"/>
      <c r="E21" s="12"/>
      <c r="F21" s="12"/>
      <c r="G21" s="12"/>
      <c r="H21" s="12"/>
      <c r="I21" s="12"/>
      <c r="J21" s="13"/>
      <c r="K21" s="13">
        <f t="shared" si="1"/>
        <v>0</v>
      </c>
      <c r="L21" s="25">
        <f>D21*K21</f>
        <v>0</v>
      </c>
    </row>
    <row r="22" spans="1:12" ht="40.5" customHeight="1">
      <c r="A22" s="8"/>
      <c r="B22" s="26"/>
      <c r="C22" s="8"/>
      <c r="D22" s="9"/>
      <c r="E22" s="12"/>
      <c r="F22" s="12"/>
      <c r="G22" s="12"/>
      <c r="H22" s="12"/>
      <c r="I22" s="12"/>
      <c r="J22" s="13">
        <f>(F22+G22+H22+I22)/4</f>
        <v>0</v>
      </c>
      <c r="K22" s="13">
        <f t="shared" si="1"/>
        <v>0</v>
      </c>
      <c r="L22" s="25">
        <f>D22*K22</f>
        <v>0</v>
      </c>
    </row>
    <row r="23" spans="1:12" ht="24" customHeight="1">
      <c r="A23" s="15"/>
      <c r="B23" s="15"/>
      <c r="C23" s="16" t="s">
        <v>15</v>
      </c>
      <c r="D23" s="19">
        <f>SUM(D13:D22)</f>
        <v>64432</v>
      </c>
      <c r="E23" s="17"/>
      <c r="F23" s="17"/>
      <c r="G23" s="17"/>
      <c r="H23" s="17"/>
      <c r="I23" s="17"/>
      <c r="J23" s="18"/>
      <c r="K23" s="23" t="s">
        <v>17</v>
      </c>
      <c r="L23" s="20">
        <f>SUM(L13:L22)</f>
        <v>116389.5</v>
      </c>
    </row>
    <row r="24" spans="1:12" ht="24" customHeight="1">
      <c r="A24" s="15"/>
      <c r="B24" s="15"/>
      <c r="C24" s="16"/>
      <c r="D24" s="24"/>
      <c r="E24" s="17"/>
      <c r="F24" s="17"/>
      <c r="G24" s="17"/>
      <c r="H24" s="17"/>
      <c r="I24" s="17"/>
      <c r="J24" s="18"/>
      <c r="K24" s="23" t="s">
        <v>16</v>
      </c>
      <c r="L24" s="20">
        <f>'A (Ausgangszustand)'!L19</f>
        <v>107946.15</v>
      </c>
    </row>
    <row r="25" spans="1:12" ht="24" customHeight="1">
      <c r="A25" s="15"/>
      <c r="B25" s="15"/>
      <c r="C25" s="16"/>
      <c r="D25" s="24"/>
      <c r="E25" s="17"/>
      <c r="F25" s="17"/>
      <c r="G25" s="17"/>
      <c r="H25" s="17"/>
      <c r="I25" s="17"/>
      <c r="J25" s="18"/>
      <c r="K25" s="23" t="s">
        <v>18</v>
      </c>
      <c r="L25" s="20">
        <f>L23-L24</f>
        <v>8443.350000000006</v>
      </c>
    </row>
    <row r="26" spans="1:12" ht="24" customHeight="1">
      <c r="A26" s="15"/>
      <c r="B26" s="15"/>
      <c r="C26" s="16"/>
      <c r="D26" s="24"/>
      <c r="E26" s="17"/>
      <c r="F26" s="17"/>
      <c r="G26" s="17"/>
      <c r="H26" s="17"/>
      <c r="I26" s="17"/>
      <c r="J26" s="18"/>
      <c r="K26" s="23"/>
      <c r="L26" s="33"/>
    </row>
    <row r="27" spans="1:12" ht="24" customHeight="1">
      <c r="A27" s="15"/>
      <c r="B27" s="15"/>
      <c r="C27" s="16"/>
      <c r="D27" s="24"/>
      <c r="E27" s="17"/>
      <c r="F27" s="17"/>
      <c r="G27" s="17"/>
      <c r="H27" s="17"/>
      <c r="I27" s="17"/>
      <c r="J27" s="18"/>
      <c r="K27" s="23"/>
      <c r="L27" s="33"/>
    </row>
    <row r="28" ht="12.75">
      <c r="D28" s="10"/>
    </row>
    <row r="29" spans="3:4" ht="20.25">
      <c r="C29" s="31" t="s">
        <v>38</v>
      </c>
      <c r="D29" s="32"/>
    </row>
    <row r="30" ht="12.75">
      <c r="D30" s="10"/>
    </row>
    <row r="31" ht="12.75">
      <c r="D31" s="10"/>
    </row>
    <row r="32" ht="12.75">
      <c r="D32" s="10"/>
    </row>
    <row r="33" ht="12.75">
      <c r="D33" s="10"/>
    </row>
    <row r="34" ht="12.75">
      <c r="D34" s="10"/>
    </row>
    <row r="35" ht="12.75">
      <c r="D35" s="10"/>
    </row>
    <row r="36" ht="12.75">
      <c r="D36" s="10"/>
    </row>
    <row r="37" ht="12.75">
      <c r="D37" s="10"/>
    </row>
    <row r="38" ht="12.75">
      <c r="D38" s="10"/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1"/>
    </row>
    <row r="113" ht="12.75">
      <c r="D113" s="11"/>
    </row>
  </sheetData>
  <mergeCells count="3">
    <mergeCell ref="F11:J11"/>
    <mergeCell ref="A9:L9"/>
    <mergeCell ref="A1:L1"/>
  </mergeCells>
  <conditionalFormatting sqref="L22 J13:L21 J22:K27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1811023622047245"/>
  <pageSetup fitToHeight="1" fitToWidth="1" horizontalDpi="300" verticalDpi="300" orientation="portrait" paperSize="9" scale="77" r:id="rId1"/>
  <headerFooter alignWithMargins="0">
    <oddFooter>&amp;C&amp;8Seite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Segbert</dc:creator>
  <cp:keywords/>
  <dc:description/>
  <cp:lastModifiedBy>Martin Richter</cp:lastModifiedBy>
  <cp:lastPrinted>2002-06-03T06:36:33Z</cp:lastPrinted>
  <dcterms:created xsi:type="dcterms:W3CDTF">1999-07-05T07:40:24Z</dcterms:created>
  <dcterms:modified xsi:type="dcterms:W3CDTF">2000-11-02T09:03:09Z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