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1850" windowHeight="3180" tabRatio="755" activeTab="1"/>
  </bookViews>
  <sheets>
    <sheet name="Kapitalwertmethode 4,85 % " sheetId="1" r:id="rId1"/>
    <sheet name="Kapitalwertmethode 6 %" sheetId="2" r:id="rId2"/>
  </sheets>
  <definedNames>
    <definedName name="_xlnm.Print_Titles" localSheetId="0">'Kapitalwertmethode 4,85 % '!$A:$A</definedName>
    <definedName name="_xlnm.Print_Titles" localSheetId="1">'Kapitalwertmethode 6 %'!$A:$A</definedName>
    <definedName name="Faktor" localSheetId="0">'Kapitalwertmethode 4,85 % '!#REF!</definedName>
    <definedName name="Faktor" localSheetId="1">'Kapitalwertmethode 6 %'!#REF!</definedName>
  </definedNames>
  <calcPr fullCalcOnLoad="1"/>
</workbook>
</file>

<file path=xl/sharedStrings.xml><?xml version="1.0" encoding="utf-8"?>
<sst xmlns="http://schemas.openxmlformats.org/spreadsheetml/2006/main" count="51" uniqueCount="20">
  <si>
    <t xml:space="preserve">Barwert zum 01.01.2004
Ausg. (+)/ Einn. (-) </t>
  </si>
  <si>
    <t>Bewirtschaftungsausgaben Lambertischule</t>
  </si>
  <si>
    <t>Betrachtungszeitraum (Zahlungsanfall zum 31.12.) - TEUR -</t>
  </si>
  <si>
    <t>Bewirtschaftungsausgaben Martinschule</t>
  </si>
  <si>
    <t>Bewirtschaftungsausgaben Jakobischule</t>
  </si>
  <si>
    <t>Summe Ausgaben</t>
  </si>
  <si>
    <t>Barwerte zum 01.01.2004</t>
  </si>
  <si>
    <t>Abzinsungsfaktor *)</t>
  </si>
  <si>
    <r>
      <t xml:space="preserve">auslaufende Beschulung Martinschule, Jakobischule: </t>
    </r>
    <r>
      <rPr>
        <sz val="10"/>
        <rFont val="Arial"/>
        <family val="2"/>
      </rPr>
      <t>Betrachtung</t>
    </r>
    <r>
      <rPr>
        <sz val="10"/>
        <rFont val="Arial"/>
        <family val="0"/>
      </rPr>
      <t xml:space="preserve">
Lambertischule, Martinschule, Jakobischule </t>
    </r>
  </si>
  <si>
    <r>
      <t xml:space="preserve">auslaufende Beschulung Lambertischule: </t>
    </r>
    <r>
      <rPr>
        <sz val="10"/>
        <rFont val="Arial"/>
        <family val="2"/>
      </rPr>
      <t>Betrachtung</t>
    </r>
    <r>
      <rPr>
        <sz val="10"/>
        <rFont val="Arial"/>
        <family val="0"/>
      </rPr>
      <t xml:space="preserve">
Lambertischule, Martinschule, Jakobischule </t>
    </r>
  </si>
  <si>
    <t>Variante 1</t>
  </si>
  <si>
    <t>Variante 2</t>
  </si>
  <si>
    <t>Verkaufserlös Lambertischule abzgl. 
Investitionen</t>
  </si>
  <si>
    <t>Verkaufserlös Martinschule abzgl. 
Investitionen</t>
  </si>
  <si>
    <t>Bewirtschaftungsausgaben Jakobischule (abzgl. Mieteeinnahmen), nach 15 Jahren Verkauf</t>
  </si>
  <si>
    <t>Instandsetzungsausgaben Martin- u.
Jakobischule</t>
  </si>
  <si>
    <t>Instandsetzungsausgaben Lamberti- u.
Jakobischule</t>
  </si>
  <si>
    <t>*) Fremdkapitalzinssatz bei 20 jähriger Zinsbindung</t>
  </si>
  <si>
    <t>*) langfristiger kalkulatorischer Zinssatz bei der Gebührenkalkulation der kostenrechnenden Einrichtungen der Stadt Coesfeld</t>
  </si>
  <si>
    <t>Differenz Barwerte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</si>
</sst>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[$€-1];[Red]#,##0.00\ [$€-1]"/>
    <numFmt numFmtId="174" formatCode="#,##0.00\ \€;\-#,##0.00\ \€"/>
    <numFmt numFmtId="175" formatCode="#,##0.00\ &quot;€&quot;;[Red]#,##0.00\ &quot;€&quot;"/>
    <numFmt numFmtId="176" formatCode="0.0"/>
    <numFmt numFmtId="177" formatCode="#,##0.000"/>
    <numFmt numFmtId="178" formatCode="0.0%"/>
    <numFmt numFmtId="179" formatCode="#,##0&quot; T-EUR&quot;"/>
    <numFmt numFmtId="180" formatCode="0.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73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0" fontId="1" fillId="0" borderId="4" xfId="0" applyFont="1" applyBorder="1" applyAlignment="1">
      <alignment/>
    </xf>
    <xf numFmtId="1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1" fillId="0" borderId="9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174" fontId="1" fillId="0" borderId="5" xfId="20" applyFont="1" applyBorder="1">
      <alignment/>
      <protection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4" xfId="0" applyBorder="1" applyAlignment="1">
      <alignment wrapText="1"/>
    </xf>
    <xf numFmtId="1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174" fontId="0" fillId="0" borderId="17" xfId="20" applyFont="1" applyBorder="1">
      <alignment/>
      <protection/>
    </xf>
    <xf numFmtId="180" fontId="0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6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/>
    </xf>
    <xf numFmtId="180" fontId="0" fillId="0" borderId="22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NumberFormat="1" applyBorder="1" applyAlignment="1">
      <alignment/>
    </xf>
    <xf numFmtId="173" fontId="0" fillId="0" borderId="27" xfId="0" applyNumberFormat="1" applyBorder="1" applyAlignment="1">
      <alignment wrapText="1"/>
    </xf>
    <xf numFmtId="0" fontId="2" fillId="0" borderId="28" xfId="0" applyFont="1" applyBorder="1" applyAlignment="1">
      <alignment/>
    </xf>
    <xf numFmtId="10" fontId="0" fillId="0" borderId="0" xfId="17" applyNumberFormat="1" applyFont="1" applyAlignment="1">
      <alignment/>
    </xf>
    <xf numFmtId="3" fontId="2" fillId="2" borderId="7" xfId="0" applyNumberFormat="1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9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Währung EUR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zoomScale="75" zoomScaleNormal="75" zoomScaleSheetLayoutView="75" workbookViewId="0" topLeftCell="A34">
      <selection activeCell="A16" sqref="A16"/>
    </sheetView>
  </sheetViews>
  <sheetFormatPr defaultColWidth="11.421875" defaultRowHeight="12.75"/>
  <cols>
    <col min="1" max="1" width="39.421875" style="0" customWidth="1"/>
    <col min="2" max="2" width="21.7109375" style="0" customWidth="1"/>
    <col min="3" max="3" width="15.57421875" style="1" customWidth="1"/>
    <col min="4" max="4" width="8.00390625" style="0" customWidth="1"/>
    <col min="5" max="5" width="8.00390625" style="0" bestFit="1" customWidth="1"/>
    <col min="6" max="6" width="7.7109375" style="0" customWidth="1"/>
    <col min="7" max="9" width="8.00390625" style="0" bestFit="1" customWidth="1"/>
    <col min="10" max="10" width="7.57421875" style="0" bestFit="1" customWidth="1"/>
    <col min="11" max="12" width="8.00390625" style="0" bestFit="1" customWidth="1"/>
    <col min="13" max="13" width="7.57421875" style="0" bestFit="1" customWidth="1"/>
    <col min="14" max="14" width="7.8515625" style="0" customWidth="1"/>
    <col min="15" max="16" width="8.00390625" style="0" bestFit="1" customWidth="1"/>
    <col min="17" max="19" width="7.57421875" style="0" bestFit="1" customWidth="1"/>
    <col min="20" max="20" width="8.00390625" style="0" bestFit="1" customWidth="1"/>
    <col min="21" max="21" width="7.57421875" style="0" bestFit="1" customWidth="1"/>
    <col min="22" max="22" width="8.00390625" style="0" bestFit="1" customWidth="1"/>
    <col min="23" max="23" width="8.140625" style="0" customWidth="1"/>
    <col min="24" max="24" width="8.00390625" style="0" bestFit="1" customWidth="1"/>
    <col min="25" max="25" width="7.57421875" style="0" bestFit="1" customWidth="1"/>
    <col min="26" max="26" width="8.00390625" style="0" bestFit="1" customWidth="1"/>
    <col min="27" max="27" width="7.140625" style="0" bestFit="1" customWidth="1"/>
    <col min="28" max="28" width="8.00390625" style="0" bestFit="1" customWidth="1"/>
    <col min="29" max="29" width="7.57421875" style="0" bestFit="1" customWidth="1"/>
    <col min="30" max="30" width="8.00390625" style="0" bestFit="1" customWidth="1"/>
    <col min="31" max="31" width="9.28125" style="0" customWidth="1"/>
    <col min="32" max="32" width="8.00390625" style="0" bestFit="1" customWidth="1"/>
    <col min="33" max="33" width="7.57421875" style="0" bestFit="1" customWidth="1"/>
  </cols>
  <sheetData>
    <row r="1" spans="1:33" ht="12.75">
      <c r="A1" s="43"/>
      <c r="B1" s="44"/>
      <c r="C1" s="45"/>
      <c r="D1" s="53" t="s">
        <v>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3" ht="15.75">
      <c r="A2" s="47" t="s">
        <v>10</v>
      </c>
      <c r="B2" s="29"/>
      <c r="C2" s="30"/>
      <c r="D2" s="32">
        <v>1</v>
      </c>
      <c r="E2" s="32">
        <v>2</v>
      </c>
      <c r="F2" s="32">
        <v>3</v>
      </c>
      <c r="G2" s="32">
        <v>4</v>
      </c>
      <c r="H2" s="32">
        <v>5</v>
      </c>
      <c r="I2" s="32">
        <v>6</v>
      </c>
      <c r="J2" s="32">
        <v>7</v>
      </c>
      <c r="K2" s="32">
        <v>8</v>
      </c>
      <c r="L2" s="32">
        <v>9</v>
      </c>
      <c r="M2" s="32">
        <v>10</v>
      </c>
      <c r="N2" s="32">
        <v>11</v>
      </c>
      <c r="O2" s="32">
        <v>12</v>
      </c>
      <c r="P2" s="32">
        <v>13</v>
      </c>
      <c r="Q2" s="32">
        <v>14</v>
      </c>
      <c r="R2" s="32">
        <v>15</v>
      </c>
      <c r="S2" s="32">
        <v>16</v>
      </c>
      <c r="T2" s="32">
        <v>17</v>
      </c>
      <c r="U2" s="32">
        <v>18</v>
      </c>
      <c r="V2" s="32">
        <v>19</v>
      </c>
      <c r="W2" s="32">
        <v>20</v>
      </c>
      <c r="X2" s="32">
        <v>21</v>
      </c>
      <c r="Y2" s="32">
        <v>22</v>
      </c>
      <c r="Z2" s="32">
        <v>23</v>
      </c>
      <c r="AA2" s="32">
        <v>24</v>
      </c>
      <c r="AB2" s="32">
        <v>25</v>
      </c>
      <c r="AC2" s="32">
        <v>26</v>
      </c>
      <c r="AD2" s="32">
        <v>27</v>
      </c>
      <c r="AE2" s="32">
        <v>28</v>
      </c>
      <c r="AF2" s="32">
        <v>29</v>
      </c>
      <c r="AG2" s="39">
        <v>30</v>
      </c>
    </row>
    <row r="3" spans="1:33" ht="51.75" thickBot="1">
      <c r="A3" s="51" t="s">
        <v>9</v>
      </c>
      <c r="C3" s="46" t="s">
        <v>0</v>
      </c>
      <c r="D3" s="23">
        <v>2004</v>
      </c>
      <c r="E3" s="18">
        <v>2005</v>
      </c>
      <c r="F3" s="23">
        <v>2006</v>
      </c>
      <c r="G3" s="18">
        <v>2007</v>
      </c>
      <c r="H3" s="23">
        <v>2008</v>
      </c>
      <c r="I3" s="18">
        <v>2009</v>
      </c>
      <c r="J3" s="23">
        <v>2010</v>
      </c>
      <c r="K3" s="18">
        <v>2011</v>
      </c>
      <c r="L3" s="23">
        <v>2012</v>
      </c>
      <c r="M3" s="18">
        <v>2013</v>
      </c>
      <c r="N3" s="23">
        <v>2014</v>
      </c>
      <c r="O3" s="18">
        <v>2015</v>
      </c>
      <c r="P3" s="23">
        <v>2016</v>
      </c>
      <c r="Q3" s="18">
        <v>2017</v>
      </c>
      <c r="R3" s="23">
        <v>2018</v>
      </c>
      <c r="S3" s="18">
        <v>2019</v>
      </c>
      <c r="T3" s="23">
        <v>2020</v>
      </c>
      <c r="U3" s="18">
        <v>2021</v>
      </c>
      <c r="V3" s="23">
        <v>2022</v>
      </c>
      <c r="W3" s="18">
        <v>2023</v>
      </c>
      <c r="X3" s="23">
        <v>2024</v>
      </c>
      <c r="Y3" s="18">
        <v>2025</v>
      </c>
      <c r="Z3" s="23">
        <v>2026</v>
      </c>
      <c r="AA3" s="18">
        <v>2027</v>
      </c>
      <c r="AB3" s="23">
        <v>2028</v>
      </c>
      <c r="AC3" s="18">
        <v>2029</v>
      </c>
      <c r="AD3" s="23">
        <v>2030</v>
      </c>
      <c r="AE3" s="18">
        <v>2031</v>
      </c>
      <c r="AF3" s="23">
        <v>2032</v>
      </c>
      <c r="AG3" s="19">
        <v>2033</v>
      </c>
    </row>
    <row r="4" spans="1:33" ht="12.75" customHeight="1">
      <c r="A4" s="7" t="s">
        <v>1</v>
      </c>
      <c r="B4" s="8"/>
      <c r="C4" s="24"/>
      <c r="D4" s="20">
        <v>15</v>
      </c>
      <c r="E4" s="20">
        <v>15</v>
      </c>
      <c r="F4" s="20">
        <v>15</v>
      </c>
      <c r="G4" s="20">
        <v>15</v>
      </c>
      <c r="H4" s="20">
        <v>15</v>
      </c>
      <c r="I4" s="20">
        <v>15</v>
      </c>
      <c r="J4" s="20">
        <v>15</v>
      </c>
      <c r="K4" s="20">
        <v>15</v>
      </c>
      <c r="L4" s="20">
        <v>15</v>
      </c>
      <c r="M4" s="20">
        <v>15</v>
      </c>
      <c r="N4" s="20">
        <v>15</v>
      </c>
      <c r="O4" s="20">
        <v>15</v>
      </c>
      <c r="P4" s="20">
        <v>15</v>
      </c>
      <c r="Q4" s="20">
        <v>15</v>
      </c>
      <c r="R4" s="20">
        <v>15</v>
      </c>
      <c r="S4" s="20">
        <v>15</v>
      </c>
      <c r="T4" s="20">
        <v>15</v>
      </c>
      <c r="U4" s="20">
        <v>15</v>
      </c>
      <c r="V4" s="20">
        <v>15</v>
      </c>
      <c r="W4" s="20">
        <v>15</v>
      </c>
      <c r="X4" s="20">
        <v>15</v>
      </c>
      <c r="Y4" s="20">
        <v>15</v>
      </c>
      <c r="Z4" s="20">
        <v>15</v>
      </c>
      <c r="AA4" s="20">
        <v>15</v>
      </c>
      <c r="AB4" s="20">
        <v>15</v>
      </c>
      <c r="AC4" s="20">
        <v>15</v>
      </c>
      <c r="AD4" s="20">
        <v>15</v>
      </c>
      <c r="AE4" s="20">
        <v>15</v>
      </c>
      <c r="AF4" s="20">
        <v>15</v>
      </c>
      <c r="AG4" s="40">
        <v>15</v>
      </c>
    </row>
    <row r="5" spans="1:33" ht="12.75">
      <c r="A5" s="9" t="s">
        <v>3</v>
      </c>
      <c r="B5" s="3"/>
      <c r="C5" s="25"/>
      <c r="D5" s="21">
        <v>73</v>
      </c>
      <c r="E5" s="21">
        <v>73</v>
      </c>
      <c r="F5" s="21">
        <v>73</v>
      </c>
      <c r="G5" s="21">
        <v>73</v>
      </c>
      <c r="H5" s="21">
        <v>73</v>
      </c>
      <c r="I5" s="21">
        <v>73</v>
      </c>
      <c r="J5" s="21">
        <v>73</v>
      </c>
      <c r="K5" s="21">
        <v>73</v>
      </c>
      <c r="L5" s="21">
        <v>73</v>
      </c>
      <c r="M5" s="21">
        <v>73</v>
      </c>
      <c r="N5" s="21">
        <v>73</v>
      </c>
      <c r="O5" s="21">
        <v>73</v>
      </c>
      <c r="P5" s="21">
        <v>73</v>
      </c>
      <c r="Q5" s="21">
        <v>73</v>
      </c>
      <c r="R5" s="21">
        <v>73</v>
      </c>
      <c r="S5" s="21">
        <v>73</v>
      </c>
      <c r="T5" s="21">
        <v>73</v>
      </c>
      <c r="U5" s="21">
        <v>73</v>
      </c>
      <c r="V5" s="21">
        <v>73</v>
      </c>
      <c r="W5" s="21">
        <v>73</v>
      </c>
      <c r="X5" s="21">
        <v>73</v>
      </c>
      <c r="Y5" s="21">
        <v>73</v>
      </c>
      <c r="Z5" s="21">
        <v>73</v>
      </c>
      <c r="AA5" s="21">
        <v>73</v>
      </c>
      <c r="AB5" s="21">
        <v>73</v>
      </c>
      <c r="AC5" s="21">
        <v>73</v>
      </c>
      <c r="AD5" s="21">
        <v>73</v>
      </c>
      <c r="AE5" s="21">
        <v>73</v>
      </c>
      <c r="AF5" s="21">
        <v>73</v>
      </c>
      <c r="AG5" s="28">
        <v>73</v>
      </c>
    </row>
    <row r="6" spans="1:33" ht="12.75">
      <c r="A6" s="9" t="s">
        <v>4</v>
      </c>
      <c r="B6" s="3"/>
      <c r="C6" s="26"/>
      <c r="D6" s="21">
        <v>116</v>
      </c>
      <c r="E6" s="21">
        <v>116</v>
      </c>
      <c r="F6" s="21">
        <v>116</v>
      </c>
      <c r="G6" s="21">
        <v>116</v>
      </c>
      <c r="H6" s="21">
        <v>116</v>
      </c>
      <c r="I6" s="21">
        <v>116</v>
      </c>
      <c r="J6" s="21">
        <v>116</v>
      </c>
      <c r="K6" s="21">
        <v>116</v>
      </c>
      <c r="L6" s="21">
        <v>116</v>
      </c>
      <c r="M6" s="21">
        <v>116</v>
      </c>
      <c r="N6" s="21">
        <v>116</v>
      </c>
      <c r="O6" s="21">
        <v>116</v>
      </c>
      <c r="P6" s="21">
        <v>116</v>
      </c>
      <c r="Q6" s="21">
        <v>116</v>
      </c>
      <c r="R6" s="21">
        <v>116</v>
      </c>
      <c r="S6" s="21">
        <v>116</v>
      </c>
      <c r="T6" s="21">
        <v>116</v>
      </c>
      <c r="U6" s="21">
        <v>116</v>
      </c>
      <c r="V6" s="21">
        <v>116</v>
      </c>
      <c r="W6" s="21">
        <v>116</v>
      </c>
      <c r="X6" s="21">
        <v>116</v>
      </c>
      <c r="Y6" s="21">
        <v>116</v>
      </c>
      <c r="Z6" s="21">
        <v>116</v>
      </c>
      <c r="AA6" s="21">
        <v>116</v>
      </c>
      <c r="AB6" s="21">
        <v>116</v>
      </c>
      <c r="AC6" s="21">
        <v>116</v>
      </c>
      <c r="AD6" s="21">
        <v>116</v>
      </c>
      <c r="AE6" s="21">
        <v>116</v>
      </c>
      <c r="AF6" s="21">
        <v>116</v>
      </c>
      <c r="AG6" s="28">
        <v>116</v>
      </c>
    </row>
    <row r="7" spans="1:33" ht="25.5">
      <c r="A7" s="31" t="s">
        <v>15</v>
      </c>
      <c r="B7" s="3"/>
      <c r="C7" s="26"/>
      <c r="D7" s="21">
        <v>50</v>
      </c>
      <c r="E7" s="21">
        <v>50</v>
      </c>
      <c r="F7" s="21">
        <v>50</v>
      </c>
      <c r="G7" s="21">
        <v>50</v>
      </c>
      <c r="H7" s="21">
        <v>50</v>
      </c>
      <c r="I7" s="21">
        <v>50</v>
      </c>
      <c r="J7" s="21">
        <v>50</v>
      </c>
      <c r="K7" s="21">
        <v>50</v>
      </c>
      <c r="L7" s="21">
        <v>50</v>
      </c>
      <c r="M7" s="21">
        <v>50</v>
      </c>
      <c r="N7" s="21">
        <v>50</v>
      </c>
      <c r="O7" s="21">
        <v>50</v>
      </c>
      <c r="P7" s="21">
        <v>50</v>
      </c>
      <c r="Q7" s="21">
        <v>50</v>
      </c>
      <c r="R7" s="21">
        <v>50</v>
      </c>
      <c r="S7" s="21">
        <v>50</v>
      </c>
      <c r="T7" s="21">
        <v>50</v>
      </c>
      <c r="U7" s="21">
        <v>50</v>
      </c>
      <c r="V7" s="21">
        <v>50</v>
      </c>
      <c r="W7" s="21">
        <v>50</v>
      </c>
      <c r="X7" s="21">
        <v>50</v>
      </c>
      <c r="Y7" s="21">
        <v>50</v>
      </c>
      <c r="Z7" s="21">
        <v>50</v>
      </c>
      <c r="AA7" s="21">
        <v>50</v>
      </c>
      <c r="AB7" s="21">
        <v>50</v>
      </c>
      <c r="AC7" s="21">
        <v>50</v>
      </c>
      <c r="AD7" s="21">
        <v>50</v>
      </c>
      <c r="AE7" s="21">
        <v>50</v>
      </c>
      <c r="AF7" s="21">
        <v>50</v>
      </c>
      <c r="AG7" s="15">
        <v>50</v>
      </c>
    </row>
    <row r="8" spans="1:33" ht="25.5">
      <c r="A8" s="31" t="s">
        <v>12</v>
      </c>
      <c r="B8" s="3"/>
      <c r="C8" s="26"/>
      <c r="D8" s="4">
        <v>-1222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5"/>
    </row>
    <row r="9" spans="1:33" ht="12.75">
      <c r="A9" s="16" t="s">
        <v>5</v>
      </c>
      <c r="B9" s="13"/>
      <c r="C9" s="27"/>
      <c r="D9" s="22">
        <f>SUM(D4:D8)</f>
        <v>-968</v>
      </c>
      <c r="E9" s="14">
        <f aca="true" t="shared" si="0" ref="E9:AG9">SUM(E4:E8)</f>
        <v>254</v>
      </c>
      <c r="F9" s="14">
        <f t="shared" si="0"/>
        <v>254</v>
      </c>
      <c r="G9" s="14">
        <f t="shared" si="0"/>
        <v>254</v>
      </c>
      <c r="H9" s="14">
        <f t="shared" si="0"/>
        <v>254</v>
      </c>
      <c r="I9" s="14">
        <f t="shared" si="0"/>
        <v>254</v>
      </c>
      <c r="J9" s="14">
        <f t="shared" si="0"/>
        <v>254</v>
      </c>
      <c r="K9" s="14">
        <f t="shared" si="0"/>
        <v>254</v>
      </c>
      <c r="L9" s="14">
        <f t="shared" si="0"/>
        <v>254</v>
      </c>
      <c r="M9" s="14">
        <f t="shared" si="0"/>
        <v>254</v>
      </c>
      <c r="N9" s="14">
        <f t="shared" si="0"/>
        <v>254</v>
      </c>
      <c r="O9" s="14">
        <f t="shared" si="0"/>
        <v>254</v>
      </c>
      <c r="P9" s="14">
        <f t="shared" si="0"/>
        <v>254</v>
      </c>
      <c r="Q9" s="14">
        <f t="shared" si="0"/>
        <v>254</v>
      </c>
      <c r="R9" s="14">
        <f t="shared" si="0"/>
        <v>254</v>
      </c>
      <c r="S9" s="14">
        <f t="shared" si="0"/>
        <v>254</v>
      </c>
      <c r="T9" s="14">
        <f t="shared" si="0"/>
        <v>254</v>
      </c>
      <c r="U9" s="14">
        <f t="shared" si="0"/>
        <v>254</v>
      </c>
      <c r="V9" s="14">
        <f t="shared" si="0"/>
        <v>254</v>
      </c>
      <c r="W9" s="14">
        <f t="shared" si="0"/>
        <v>254</v>
      </c>
      <c r="X9" s="14">
        <f t="shared" si="0"/>
        <v>254</v>
      </c>
      <c r="Y9" s="14">
        <f t="shared" si="0"/>
        <v>254</v>
      </c>
      <c r="Z9" s="14">
        <f t="shared" si="0"/>
        <v>254</v>
      </c>
      <c r="AA9" s="14">
        <f t="shared" si="0"/>
        <v>254</v>
      </c>
      <c r="AB9" s="14">
        <f t="shared" si="0"/>
        <v>254</v>
      </c>
      <c r="AC9" s="14">
        <f t="shared" si="0"/>
        <v>254</v>
      </c>
      <c r="AD9" s="14">
        <f t="shared" si="0"/>
        <v>254</v>
      </c>
      <c r="AE9" s="14">
        <f t="shared" si="0"/>
        <v>254</v>
      </c>
      <c r="AF9" s="14">
        <f t="shared" si="0"/>
        <v>254</v>
      </c>
      <c r="AG9" s="17">
        <f t="shared" si="0"/>
        <v>254</v>
      </c>
    </row>
    <row r="10" spans="1:33" ht="12.75">
      <c r="A10" s="33" t="s">
        <v>7</v>
      </c>
      <c r="B10" s="48">
        <v>0.0485</v>
      </c>
      <c r="C10" s="34"/>
      <c r="D10" s="35">
        <f aca="true" t="shared" si="1" ref="D10:AG10">ROUND(1/POWER((1+$B$10),D2),4)</f>
        <v>0.9537</v>
      </c>
      <c r="E10" s="35">
        <f t="shared" si="1"/>
        <v>0.9096</v>
      </c>
      <c r="F10" s="35">
        <f t="shared" si="1"/>
        <v>0.8676</v>
      </c>
      <c r="G10" s="35">
        <f t="shared" si="1"/>
        <v>0.8274</v>
      </c>
      <c r="H10" s="35">
        <f t="shared" si="1"/>
        <v>0.7891</v>
      </c>
      <c r="I10" s="35">
        <f t="shared" si="1"/>
        <v>0.7526</v>
      </c>
      <c r="J10" s="35">
        <f t="shared" si="1"/>
        <v>0.7178</v>
      </c>
      <c r="K10" s="35">
        <f t="shared" si="1"/>
        <v>0.6846</v>
      </c>
      <c r="L10" s="35">
        <f t="shared" si="1"/>
        <v>0.653</v>
      </c>
      <c r="M10" s="35">
        <f t="shared" si="1"/>
        <v>0.6228</v>
      </c>
      <c r="N10" s="35">
        <f t="shared" si="1"/>
        <v>0.5939</v>
      </c>
      <c r="O10" s="35">
        <f t="shared" si="1"/>
        <v>0.5665</v>
      </c>
      <c r="P10" s="35">
        <f t="shared" si="1"/>
        <v>0.5403</v>
      </c>
      <c r="Q10" s="35">
        <f t="shared" si="1"/>
        <v>0.5153</v>
      </c>
      <c r="R10" s="35">
        <f t="shared" si="1"/>
        <v>0.4914</v>
      </c>
      <c r="S10" s="35">
        <f t="shared" si="1"/>
        <v>0.4687</v>
      </c>
      <c r="T10" s="35">
        <f t="shared" si="1"/>
        <v>0.447</v>
      </c>
      <c r="U10" s="35">
        <f t="shared" si="1"/>
        <v>0.4264</v>
      </c>
      <c r="V10" s="35">
        <f t="shared" si="1"/>
        <v>0.4066</v>
      </c>
      <c r="W10" s="35">
        <f t="shared" si="1"/>
        <v>0.3878</v>
      </c>
      <c r="X10" s="35">
        <f t="shared" si="1"/>
        <v>0.3699</v>
      </c>
      <c r="Y10" s="35">
        <f t="shared" si="1"/>
        <v>0.3528</v>
      </c>
      <c r="Z10" s="35">
        <f t="shared" si="1"/>
        <v>0.3365</v>
      </c>
      <c r="AA10" s="35">
        <f t="shared" si="1"/>
        <v>0.3209</v>
      </c>
      <c r="AB10" s="35">
        <f t="shared" si="1"/>
        <v>0.306</v>
      </c>
      <c r="AC10" s="35">
        <f t="shared" si="1"/>
        <v>0.2919</v>
      </c>
      <c r="AD10" s="35">
        <f t="shared" si="1"/>
        <v>0.2784</v>
      </c>
      <c r="AE10" s="35">
        <f t="shared" si="1"/>
        <v>0.2655</v>
      </c>
      <c r="AF10" s="35">
        <f t="shared" si="1"/>
        <v>0.2532</v>
      </c>
      <c r="AG10" s="41">
        <f t="shared" si="1"/>
        <v>0.2415</v>
      </c>
    </row>
    <row r="11" spans="1:33" ht="16.5" thickBot="1">
      <c r="A11" s="50" t="s">
        <v>6</v>
      </c>
      <c r="B11" s="37"/>
      <c r="C11" s="49">
        <f>SUM(D11:AG11)</f>
        <v>2806.8084</v>
      </c>
      <c r="D11" s="38">
        <f aca="true" t="shared" si="2" ref="D11:AG11">D9*D10</f>
        <v>-923.1816</v>
      </c>
      <c r="E11" s="38">
        <f t="shared" si="2"/>
        <v>231.0384</v>
      </c>
      <c r="F11" s="38">
        <f t="shared" si="2"/>
        <v>220.37040000000002</v>
      </c>
      <c r="G11" s="38">
        <f t="shared" si="2"/>
        <v>210.1596</v>
      </c>
      <c r="H11" s="38">
        <f t="shared" si="2"/>
        <v>200.4314</v>
      </c>
      <c r="I11" s="38">
        <f t="shared" si="2"/>
        <v>191.1604</v>
      </c>
      <c r="J11" s="38">
        <f t="shared" si="2"/>
        <v>182.3212</v>
      </c>
      <c r="K11" s="38">
        <f t="shared" si="2"/>
        <v>173.8884</v>
      </c>
      <c r="L11" s="38">
        <f t="shared" si="2"/>
        <v>165.862</v>
      </c>
      <c r="M11" s="38">
        <f t="shared" si="2"/>
        <v>158.1912</v>
      </c>
      <c r="N11" s="38">
        <f t="shared" si="2"/>
        <v>150.8506</v>
      </c>
      <c r="O11" s="38">
        <f t="shared" si="2"/>
        <v>143.891</v>
      </c>
      <c r="P11" s="38">
        <f t="shared" si="2"/>
        <v>137.2362</v>
      </c>
      <c r="Q11" s="38">
        <f t="shared" si="2"/>
        <v>130.8862</v>
      </c>
      <c r="R11" s="38">
        <f t="shared" si="2"/>
        <v>124.8156</v>
      </c>
      <c r="S11" s="38">
        <f t="shared" si="2"/>
        <v>119.0498</v>
      </c>
      <c r="T11" s="38">
        <f t="shared" si="2"/>
        <v>113.538</v>
      </c>
      <c r="U11" s="38">
        <f t="shared" si="2"/>
        <v>108.3056</v>
      </c>
      <c r="V11" s="38">
        <f t="shared" si="2"/>
        <v>103.27640000000001</v>
      </c>
      <c r="W11" s="38">
        <f t="shared" si="2"/>
        <v>98.5012</v>
      </c>
      <c r="X11" s="38">
        <f t="shared" si="2"/>
        <v>93.9546</v>
      </c>
      <c r="Y11" s="38">
        <f t="shared" si="2"/>
        <v>89.6112</v>
      </c>
      <c r="Z11" s="38">
        <f t="shared" si="2"/>
        <v>85.471</v>
      </c>
      <c r="AA11" s="38">
        <f t="shared" si="2"/>
        <v>81.5086</v>
      </c>
      <c r="AB11" s="38">
        <f t="shared" si="2"/>
        <v>77.724</v>
      </c>
      <c r="AC11" s="38">
        <f t="shared" si="2"/>
        <v>74.1426</v>
      </c>
      <c r="AD11" s="38">
        <f t="shared" si="2"/>
        <v>70.7136</v>
      </c>
      <c r="AE11" s="38">
        <f t="shared" si="2"/>
        <v>67.437</v>
      </c>
      <c r="AF11" s="38">
        <f t="shared" si="2"/>
        <v>64.3128</v>
      </c>
      <c r="AG11" s="42">
        <f t="shared" si="2"/>
        <v>61.341</v>
      </c>
    </row>
    <row r="12" spans="1:33" ht="12.75">
      <c r="A12" s="12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6" ht="13.5" thickBot="1">
      <c r="A13" s="6"/>
      <c r="B13" s="6"/>
      <c r="C13" s="11"/>
      <c r="F13" s="2"/>
    </row>
    <row r="14" spans="1:33" ht="12.75">
      <c r="A14" s="43"/>
      <c r="B14" s="44"/>
      <c r="C14" s="45"/>
      <c r="D14" s="56" t="s">
        <v>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</row>
    <row r="15" spans="1:33" ht="15.75">
      <c r="A15" s="47" t="s">
        <v>11</v>
      </c>
      <c r="B15" s="29"/>
      <c r="C15" s="30"/>
      <c r="D15" s="32">
        <v>1</v>
      </c>
      <c r="E15" s="32">
        <v>2</v>
      </c>
      <c r="F15" s="32">
        <v>3</v>
      </c>
      <c r="G15" s="32">
        <v>4</v>
      </c>
      <c r="H15" s="32">
        <v>5</v>
      </c>
      <c r="I15" s="32">
        <v>6</v>
      </c>
      <c r="J15" s="32">
        <v>7</v>
      </c>
      <c r="K15" s="32">
        <v>8</v>
      </c>
      <c r="L15" s="32">
        <v>9</v>
      </c>
      <c r="M15" s="32">
        <v>10</v>
      </c>
      <c r="N15" s="32">
        <v>11</v>
      </c>
      <c r="O15" s="32">
        <v>12</v>
      </c>
      <c r="P15" s="32">
        <v>13</v>
      </c>
      <c r="Q15" s="32">
        <v>14</v>
      </c>
      <c r="R15" s="32">
        <v>15</v>
      </c>
      <c r="S15" s="32">
        <v>16</v>
      </c>
      <c r="T15" s="32">
        <v>17</v>
      </c>
      <c r="U15" s="32">
        <v>18</v>
      </c>
      <c r="V15" s="32">
        <v>19</v>
      </c>
      <c r="W15" s="32">
        <v>20</v>
      </c>
      <c r="X15" s="32">
        <v>21</v>
      </c>
      <c r="Y15" s="32">
        <v>22</v>
      </c>
      <c r="Z15" s="32">
        <v>23</v>
      </c>
      <c r="AA15" s="32">
        <v>24</v>
      </c>
      <c r="AB15" s="32">
        <v>25</v>
      </c>
      <c r="AC15" s="32">
        <v>26</v>
      </c>
      <c r="AD15" s="32">
        <v>27</v>
      </c>
      <c r="AE15" s="32">
        <v>28</v>
      </c>
      <c r="AF15" s="32">
        <v>29</v>
      </c>
      <c r="AG15" s="39">
        <v>30</v>
      </c>
    </row>
    <row r="16" spans="1:33" ht="51.75" thickBot="1">
      <c r="A16" s="51" t="s">
        <v>8</v>
      </c>
      <c r="C16" s="46" t="s">
        <v>0</v>
      </c>
      <c r="D16" s="23">
        <v>2004</v>
      </c>
      <c r="E16" s="18">
        <v>2005</v>
      </c>
      <c r="F16" s="23">
        <v>2006</v>
      </c>
      <c r="G16" s="18">
        <v>2007</v>
      </c>
      <c r="H16" s="23">
        <v>2008</v>
      </c>
      <c r="I16" s="18">
        <v>2009</v>
      </c>
      <c r="J16" s="23">
        <v>2010</v>
      </c>
      <c r="K16" s="18">
        <v>2011</v>
      </c>
      <c r="L16" s="23">
        <v>2012</v>
      </c>
      <c r="M16" s="18">
        <v>2013</v>
      </c>
      <c r="N16" s="23">
        <v>2014</v>
      </c>
      <c r="O16" s="18">
        <v>2015</v>
      </c>
      <c r="P16" s="23">
        <v>2016</v>
      </c>
      <c r="Q16" s="18">
        <v>2017</v>
      </c>
      <c r="R16" s="23">
        <v>2018</v>
      </c>
      <c r="S16" s="18">
        <v>2019</v>
      </c>
      <c r="T16" s="23">
        <v>2020</v>
      </c>
      <c r="U16" s="18">
        <v>2021</v>
      </c>
      <c r="V16" s="23">
        <v>2022</v>
      </c>
      <c r="W16" s="18">
        <v>2023</v>
      </c>
      <c r="X16" s="23">
        <v>2024</v>
      </c>
      <c r="Y16" s="18">
        <v>2025</v>
      </c>
      <c r="Z16" s="23">
        <v>2026</v>
      </c>
      <c r="AA16" s="18">
        <v>2027</v>
      </c>
      <c r="AB16" s="23">
        <v>2028</v>
      </c>
      <c r="AC16" s="18">
        <v>2029</v>
      </c>
      <c r="AD16" s="23">
        <v>2030</v>
      </c>
      <c r="AE16" s="18">
        <v>2031</v>
      </c>
      <c r="AF16" s="23">
        <v>2032</v>
      </c>
      <c r="AG16" s="19">
        <v>2033</v>
      </c>
    </row>
    <row r="17" spans="1:33" ht="12.75" customHeight="1">
      <c r="A17" s="7" t="s">
        <v>1</v>
      </c>
      <c r="B17" s="8"/>
      <c r="C17" s="24"/>
      <c r="D17" s="20">
        <v>158</v>
      </c>
      <c r="E17" s="20">
        <v>158</v>
      </c>
      <c r="F17" s="20">
        <v>158</v>
      </c>
      <c r="G17" s="20">
        <v>158</v>
      </c>
      <c r="H17" s="20">
        <v>158</v>
      </c>
      <c r="I17" s="20">
        <v>158</v>
      </c>
      <c r="J17" s="20">
        <v>158</v>
      </c>
      <c r="K17" s="20">
        <v>158</v>
      </c>
      <c r="L17" s="20">
        <v>158</v>
      </c>
      <c r="M17" s="20">
        <v>158</v>
      </c>
      <c r="N17" s="20">
        <v>158</v>
      </c>
      <c r="O17" s="20">
        <v>158</v>
      </c>
      <c r="P17" s="20">
        <v>158</v>
      </c>
      <c r="Q17" s="20">
        <v>158</v>
      </c>
      <c r="R17" s="20">
        <v>158</v>
      </c>
      <c r="S17" s="20">
        <v>158</v>
      </c>
      <c r="T17" s="20">
        <v>158</v>
      </c>
      <c r="U17" s="20">
        <v>158</v>
      </c>
      <c r="V17" s="20">
        <v>158</v>
      </c>
      <c r="W17" s="20">
        <v>158</v>
      </c>
      <c r="X17" s="20">
        <v>158</v>
      </c>
      <c r="Y17" s="20">
        <v>158</v>
      </c>
      <c r="Z17" s="20">
        <v>158</v>
      </c>
      <c r="AA17" s="20">
        <v>158</v>
      </c>
      <c r="AB17" s="20">
        <v>158</v>
      </c>
      <c r="AC17" s="20">
        <v>158</v>
      </c>
      <c r="AD17" s="20">
        <v>158</v>
      </c>
      <c r="AE17" s="20">
        <v>158</v>
      </c>
      <c r="AF17" s="20">
        <v>158</v>
      </c>
      <c r="AG17" s="40">
        <v>158</v>
      </c>
    </row>
    <row r="18" spans="1:33" ht="12.75">
      <c r="A18" s="9" t="s">
        <v>3</v>
      </c>
      <c r="B18" s="3"/>
      <c r="C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8"/>
    </row>
    <row r="19" spans="1:33" ht="30" customHeight="1">
      <c r="A19" s="31" t="s">
        <v>14</v>
      </c>
      <c r="B19" s="3"/>
      <c r="C19" s="26"/>
      <c r="D19" s="21">
        <v>-36</v>
      </c>
      <c r="E19" s="21">
        <v>-36</v>
      </c>
      <c r="F19" s="21">
        <v>-36</v>
      </c>
      <c r="G19" s="21">
        <v>-36</v>
      </c>
      <c r="H19" s="21">
        <v>-36</v>
      </c>
      <c r="I19" s="21">
        <v>-36</v>
      </c>
      <c r="J19" s="21">
        <v>-36</v>
      </c>
      <c r="K19" s="21">
        <v>-36</v>
      </c>
      <c r="L19" s="21">
        <v>-36</v>
      </c>
      <c r="M19" s="21">
        <v>-36</v>
      </c>
      <c r="N19" s="21">
        <v>-36</v>
      </c>
      <c r="O19" s="21">
        <v>-36</v>
      </c>
      <c r="P19" s="21">
        <v>-36</v>
      </c>
      <c r="Q19" s="21">
        <v>-36</v>
      </c>
      <c r="R19" s="21">
        <v>-36</v>
      </c>
      <c r="S19" s="21">
        <v>-430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8"/>
    </row>
    <row r="20" spans="1:33" ht="25.5">
      <c r="A20" s="31" t="s">
        <v>16</v>
      </c>
      <c r="B20" s="3"/>
      <c r="C20" s="26"/>
      <c r="D20" s="21">
        <v>78</v>
      </c>
      <c r="E20" s="21">
        <v>78</v>
      </c>
      <c r="F20" s="21">
        <v>78</v>
      </c>
      <c r="G20" s="21">
        <v>78</v>
      </c>
      <c r="H20" s="21">
        <v>78</v>
      </c>
      <c r="I20" s="21">
        <v>78</v>
      </c>
      <c r="J20" s="21">
        <v>78</v>
      </c>
      <c r="K20" s="21">
        <v>78</v>
      </c>
      <c r="L20" s="21">
        <v>78</v>
      </c>
      <c r="M20" s="21">
        <v>78</v>
      </c>
      <c r="N20" s="21">
        <v>78</v>
      </c>
      <c r="O20" s="21">
        <v>78</v>
      </c>
      <c r="P20" s="21">
        <v>78</v>
      </c>
      <c r="Q20" s="21">
        <v>78</v>
      </c>
      <c r="R20" s="21">
        <v>78</v>
      </c>
      <c r="S20" s="21">
        <v>43</v>
      </c>
      <c r="T20" s="21">
        <v>43</v>
      </c>
      <c r="U20" s="21">
        <v>43</v>
      </c>
      <c r="V20" s="21">
        <v>43</v>
      </c>
      <c r="W20" s="21">
        <v>43</v>
      </c>
      <c r="X20" s="21">
        <v>43</v>
      </c>
      <c r="Y20" s="21">
        <v>43</v>
      </c>
      <c r="Z20" s="21">
        <v>43</v>
      </c>
      <c r="AA20" s="21">
        <v>43</v>
      </c>
      <c r="AB20" s="21">
        <v>43</v>
      </c>
      <c r="AC20" s="21">
        <v>43</v>
      </c>
      <c r="AD20" s="21">
        <v>43</v>
      </c>
      <c r="AE20" s="21">
        <v>43</v>
      </c>
      <c r="AF20" s="21">
        <v>43</v>
      </c>
      <c r="AG20" s="21">
        <v>43</v>
      </c>
    </row>
    <row r="21" spans="1:33" ht="25.5">
      <c r="A21" s="31" t="s">
        <v>13</v>
      </c>
      <c r="B21" s="3"/>
      <c r="C21" s="26"/>
      <c r="D21" s="4">
        <v>-131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5"/>
    </row>
    <row r="22" spans="1:33" ht="12.75">
      <c r="A22" s="16" t="s">
        <v>5</v>
      </c>
      <c r="B22" s="13"/>
      <c r="C22" s="27"/>
      <c r="D22" s="22">
        <f>SUM(D17:D21)</f>
        <v>69</v>
      </c>
      <c r="E22" s="14">
        <f aca="true" t="shared" si="3" ref="E22:AG22">SUM(E17:E21)</f>
        <v>200</v>
      </c>
      <c r="F22" s="14">
        <f t="shared" si="3"/>
        <v>200</v>
      </c>
      <c r="G22" s="14">
        <f t="shared" si="3"/>
        <v>200</v>
      </c>
      <c r="H22" s="14">
        <f t="shared" si="3"/>
        <v>200</v>
      </c>
      <c r="I22" s="14">
        <f t="shared" si="3"/>
        <v>200</v>
      </c>
      <c r="J22" s="14">
        <f t="shared" si="3"/>
        <v>200</v>
      </c>
      <c r="K22" s="14">
        <f t="shared" si="3"/>
        <v>200</v>
      </c>
      <c r="L22" s="14">
        <f t="shared" si="3"/>
        <v>200</v>
      </c>
      <c r="M22" s="14">
        <f t="shared" si="3"/>
        <v>200</v>
      </c>
      <c r="N22" s="14">
        <f t="shared" si="3"/>
        <v>200</v>
      </c>
      <c r="O22" s="14">
        <f t="shared" si="3"/>
        <v>200</v>
      </c>
      <c r="P22" s="14">
        <f t="shared" si="3"/>
        <v>200</v>
      </c>
      <c r="Q22" s="14">
        <f t="shared" si="3"/>
        <v>200</v>
      </c>
      <c r="R22" s="14">
        <f t="shared" si="3"/>
        <v>200</v>
      </c>
      <c r="S22" s="14">
        <f t="shared" si="3"/>
        <v>-229</v>
      </c>
      <c r="T22" s="14">
        <f t="shared" si="3"/>
        <v>201</v>
      </c>
      <c r="U22" s="14">
        <f t="shared" si="3"/>
        <v>201</v>
      </c>
      <c r="V22" s="14">
        <f t="shared" si="3"/>
        <v>201</v>
      </c>
      <c r="W22" s="14">
        <f t="shared" si="3"/>
        <v>201</v>
      </c>
      <c r="X22" s="14">
        <f t="shared" si="3"/>
        <v>201</v>
      </c>
      <c r="Y22" s="14">
        <f t="shared" si="3"/>
        <v>201</v>
      </c>
      <c r="Z22" s="14">
        <f t="shared" si="3"/>
        <v>201</v>
      </c>
      <c r="AA22" s="14">
        <f t="shared" si="3"/>
        <v>201</v>
      </c>
      <c r="AB22" s="14">
        <f t="shared" si="3"/>
        <v>201</v>
      </c>
      <c r="AC22" s="14">
        <f t="shared" si="3"/>
        <v>201</v>
      </c>
      <c r="AD22" s="14">
        <f t="shared" si="3"/>
        <v>201</v>
      </c>
      <c r="AE22" s="14">
        <f t="shared" si="3"/>
        <v>201</v>
      </c>
      <c r="AF22" s="14">
        <f t="shared" si="3"/>
        <v>201</v>
      </c>
      <c r="AG22" s="17">
        <f t="shared" si="3"/>
        <v>201</v>
      </c>
    </row>
    <row r="23" spans="1:33" ht="12.75">
      <c r="A23" s="33" t="s">
        <v>7</v>
      </c>
      <c r="B23" s="48">
        <v>0.0485</v>
      </c>
      <c r="C23" s="34"/>
      <c r="D23" s="35">
        <f>ROUND(1/POWER((1+$B$23),D15),4)</f>
        <v>0.9537</v>
      </c>
      <c r="E23" s="35">
        <f aca="true" t="shared" si="4" ref="E23:AG23">ROUND(1/POWER((1+$B$23),E15),4)</f>
        <v>0.9096</v>
      </c>
      <c r="F23" s="35">
        <f t="shared" si="4"/>
        <v>0.8676</v>
      </c>
      <c r="G23" s="35">
        <f t="shared" si="4"/>
        <v>0.8274</v>
      </c>
      <c r="H23" s="35">
        <f t="shared" si="4"/>
        <v>0.7891</v>
      </c>
      <c r="I23" s="35">
        <f t="shared" si="4"/>
        <v>0.7526</v>
      </c>
      <c r="J23" s="35">
        <f t="shared" si="4"/>
        <v>0.7178</v>
      </c>
      <c r="K23" s="35">
        <f t="shared" si="4"/>
        <v>0.6846</v>
      </c>
      <c r="L23" s="35">
        <f t="shared" si="4"/>
        <v>0.653</v>
      </c>
      <c r="M23" s="35">
        <f t="shared" si="4"/>
        <v>0.6228</v>
      </c>
      <c r="N23" s="35">
        <f t="shared" si="4"/>
        <v>0.5939</v>
      </c>
      <c r="O23" s="35">
        <f t="shared" si="4"/>
        <v>0.5665</v>
      </c>
      <c r="P23" s="35">
        <f t="shared" si="4"/>
        <v>0.5403</v>
      </c>
      <c r="Q23" s="35">
        <f t="shared" si="4"/>
        <v>0.5153</v>
      </c>
      <c r="R23" s="35">
        <f t="shared" si="4"/>
        <v>0.4914</v>
      </c>
      <c r="S23" s="35">
        <f t="shared" si="4"/>
        <v>0.4687</v>
      </c>
      <c r="T23" s="35">
        <f t="shared" si="4"/>
        <v>0.447</v>
      </c>
      <c r="U23" s="35">
        <f t="shared" si="4"/>
        <v>0.4264</v>
      </c>
      <c r="V23" s="35">
        <f t="shared" si="4"/>
        <v>0.4066</v>
      </c>
      <c r="W23" s="35">
        <f t="shared" si="4"/>
        <v>0.3878</v>
      </c>
      <c r="X23" s="35">
        <f t="shared" si="4"/>
        <v>0.3699</v>
      </c>
      <c r="Y23" s="35">
        <f t="shared" si="4"/>
        <v>0.3528</v>
      </c>
      <c r="Z23" s="35">
        <f t="shared" si="4"/>
        <v>0.3365</v>
      </c>
      <c r="AA23" s="35">
        <f t="shared" si="4"/>
        <v>0.3209</v>
      </c>
      <c r="AB23" s="35">
        <f t="shared" si="4"/>
        <v>0.306</v>
      </c>
      <c r="AC23" s="35">
        <f t="shared" si="4"/>
        <v>0.2919</v>
      </c>
      <c r="AD23" s="35">
        <f t="shared" si="4"/>
        <v>0.2784</v>
      </c>
      <c r="AE23" s="35">
        <f t="shared" si="4"/>
        <v>0.2655</v>
      </c>
      <c r="AF23" s="35">
        <f t="shared" si="4"/>
        <v>0.2532</v>
      </c>
      <c r="AG23" s="35">
        <f t="shared" si="4"/>
        <v>0.2415</v>
      </c>
    </row>
    <row r="24" spans="1:33" ht="16.5" thickBot="1">
      <c r="A24" s="50" t="s">
        <v>6</v>
      </c>
      <c r="B24" s="37"/>
      <c r="C24" s="49">
        <f>SUM(D24:AG24)</f>
        <v>2806.4173999999994</v>
      </c>
      <c r="D24" s="38">
        <f aca="true" t="shared" si="5" ref="D24:AG24">D22*D23</f>
        <v>65.8053</v>
      </c>
      <c r="E24" s="38">
        <f t="shared" si="5"/>
        <v>181.92</v>
      </c>
      <c r="F24" s="38">
        <f t="shared" si="5"/>
        <v>173.52</v>
      </c>
      <c r="G24" s="38">
        <f t="shared" si="5"/>
        <v>165.48000000000002</v>
      </c>
      <c r="H24" s="38">
        <f t="shared" si="5"/>
        <v>157.82</v>
      </c>
      <c r="I24" s="38">
        <f t="shared" si="5"/>
        <v>150.52</v>
      </c>
      <c r="J24" s="38">
        <f t="shared" si="5"/>
        <v>143.56</v>
      </c>
      <c r="K24" s="38">
        <f t="shared" si="5"/>
        <v>136.92</v>
      </c>
      <c r="L24" s="38">
        <f t="shared" si="5"/>
        <v>130.6</v>
      </c>
      <c r="M24" s="38">
        <f t="shared" si="5"/>
        <v>124.56</v>
      </c>
      <c r="N24" s="38">
        <f t="shared" si="5"/>
        <v>118.78</v>
      </c>
      <c r="O24" s="38">
        <f t="shared" si="5"/>
        <v>113.3</v>
      </c>
      <c r="P24" s="38">
        <f t="shared" si="5"/>
        <v>108.06</v>
      </c>
      <c r="Q24" s="38">
        <f t="shared" si="5"/>
        <v>103.06</v>
      </c>
      <c r="R24" s="38">
        <f t="shared" si="5"/>
        <v>98.28</v>
      </c>
      <c r="S24" s="38">
        <f t="shared" si="5"/>
        <v>-107.3323</v>
      </c>
      <c r="T24" s="38">
        <f t="shared" si="5"/>
        <v>89.84700000000001</v>
      </c>
      <c r="U24" s="38">
        <f t="shared" si="5"/>
        <v>85.7064</v>
      </c>
      <c r="V24" s="38">
        <f t="shared" si="5"/>
        <v>81.7266</v>
      </c>
      <c r="W24" s="38">
        <f t="shared" si="5"/>
        <v>77.9478</v>
      </c>
      <c r="X24" s="38">
        <f t="shared" si="5"/>
        <v>74.3499</v>
      </c>
      <c r="Y24" s="38">
        <f t="shared" si="5"/>
        <v>70.9128</v>
      </c>
      <c r="Z24" s="38">
        <f t="shared" si="5"/>
        <v>67.6365</v>
      </c>
      <c r="AA24" s="38">
        <f t="shared" si="5"/>
        <v>64.5009</v>
      </c>
      <c r="AB24" s="38">
        <f t="shared" si="5"/>
        <v>61.506</v>
      </c>
      <c r="AC24" s="38">
        <f t="shared" si="5"/>
        <v>58.6719</v>
      </c>
      <c r="AD24" s="38">
        <f t="shared" si="5"/>
        <v>55.9584</v>
      </c>
      <c r="AE24" s="38">
        <f t="shared" si="5"/>
        <v>53.365500000000004</v>
      </c>
      <c r="AF24" s="38">
        <f t="shared" si="5"/>
        <v>50.89319999999999</v>
      </c>
      <c r="AG24" s="42">
        <f t="shared" si="5"/>
        <v>48.5415</v>
      </c>
    </row>
    <row r="25" spans="1:33" ht="12.75">
      <c r="A25" s="12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7" ht="12.75">
      <c r="A27" t="s">
        <v>17</v>
      </c>
    </row>
  </sheetData>
  <mergeCells count="2">
    <mergeCell ref="D1:AG1"/>
    <mergeCell ref="D14:AG14"/>
  </mergeCells>
  <printOptions horizontalCentered="1" verticalCentered="1"/>
  <pageMargins left="0.7874015748031497" right="0.7874015748031497" top="0.984251968503937" bottom="0.7480314960629921" header="1.1023622047244095" footer="0.2755905511811024"/>
  <pageSetup fitToHeight="0" fitToWidth="2" horizontalDpi="300" verticalDpi="300" orientation="landscape" paperSize="9" scale="66" r:id="rId1"/>
  <headerFooter alignWithMargins="0">
    <oddHeader>&amp;L&amp;18FB 20/ Finanzen &amp; Controlling&amp;C&amp;"Arial,Fett"&amp;18Wirtschaftliche Betrachtung der Schulentwicklung
- Kapitalwertmethode -&amp;R&amp;18 08.10.2003</oddHeader>
    <oddFooter>&amp;L&amp;F
&amp;R&amp;"Arial,Fett"&amp;12 Blatt &amp;P / &amp;N</oddFoot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="75" zoomScaleNormal="75" zoomScaleSheetLayoutView="75" workbookViewId="0" topLeftCell="A4">
      <selection activeCell="C34" sqref="C34"/>
    </sheetView>
  </sheetViews>
  <sheetFormatPr defaultColWidth="11.421875" defaultRowHeight="12.75"/>
  <cols>
    <col min="1" max="1" width="39.421875" style="0" customWidth="1"/>
    <col min="2" max="2" width="21.7109375" style="0" customWidth="1"/>
    <col min="3" max="3" width="15.57421875" style="1" customWidth="1"/>
    <col min="4" max="4" width="8.00390625" style="0" customWidth="1"/>
    <col min="5" max="5" width="8.00390625" style="0" bestFit="1" customWidth="1"/>
    <col min="6" max="6" width="7.7109375" style="0" customWidth="1"/>
    <col min="7" max="9" width="8.00390625" style="0" bestFit="1" customWidth="1"/>
    <col min="10" max="10" width="7.57421875" style="0" bestFit="1" customWidth="1"/>
    <col min="11" max="12" width="8.00390625" style="0" bestFit="1" customWidth="1"/>
    <col min="13" max="13" width="7.57421875" style="0" bestFit="1" customWidth="1"/>
    <col min="14" max="14" width="7.8515625" style="0" customWidth="1"/>
    <col min="15" max="16" width="8.00390625" style="0" bestFit="1" customWidth="1"/>
    <col min="17" max="19" width="7.57421875" style="0" bestFit="1" customWidth="1"/>
    <col min="20" max="20" width="8.00390625" style="0" bestFit="1" customWidth="1"/>
    <col min="21" max="21" width="7.57421875" style="0" bestFit="1" customWidth="1"/>
    <col min="22" max="22" width="8.00390625" style="0" bestFit="1" customWidth="1"/>
    <col min="23" max="23" width="8.140625" style="0" customWidth="1"/>
    <col min="24" max="24" width="8.00390625" style="0" bestFit="1" customWidth="1"/>
    <col min="25" max="25" width="7.57421875" style="0" bestFit="1" customWidth="1"/>
    <col min="26" max="26" width="8.00390625" style="0" bestFit="1" customWidth="1"/>
    <col min="27" max="27" width="7.140625" style="0" bestFit="1" customWidth="1"/>
    <col min="28" max="28" width="8.00390625" style="0" bestFit="1" customWidth="1"/>
    <col min="29" max="29" width="7.57421875" style="0" bestFit="1" customWidth="1"/>
    <col min="30" max="30" width="8.00390625" style="0" bestFit="1" customWidth="1"/>
    <col min="31" max="31" width="9.28125" style="0" customWidth="1"/>
    <col min="32" max="32" width="8.00390625" style="0" bestFit="1" customWidth="1"/>
    <col min="33" max="33" width="7.57421875" style="0" bestFit="1" customWidth="1"/>
  </cols>
  <sheetData>
    <row r="1" spans="1:33" ht="12.75">
      <c r="A1" s="43"/>
      <c r="B1" s="44"/>
      <c r="C1" s="45"/>
      <c r="D1" s="53" t="s">
        <v>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3" ht="15.75">
      <c r="A2" s="47" t="s">
        <v>10</v>
      </c>
      <c r="B2" s="29"/>
      <c r="C2" s="30"/>
      <c r="D2" s="32">
        <v>1</v>
      </c>
      <c r="E2" s="32">
        <v>2</v>
      </c>
      <c r="F2" s="32">
        <v>3</v>
      </c>
      <c r="G2" s="32">
        <v>4</v>
      </c>
      <c r="H2" s="32">
        <v>5</v>
      </c>
      <c r="I2" s="32">
        <v>6</v>
      </c>
      <c r="J2" s="32">
        <v>7</v>
      </c>
      <c r="K2" s="32">
        <v>8</v>
      </c>
      <c r="L2" s="32">
        <v>9</v>
      </c>
      <c r="M2" s="32">
        <v>10</v>
      </c>
      <c r="N2" s="32">
        <v>11</v>
      </c>
      <c r="O2" s="32">
        <v>12</v>
      </c>
      <c r="P2" s="32">
        <v>13</v>
      </c>
      <c r="Q2" s="32">
        <v>14</v>
      </c>
      <c r="R2" s="32">
        <v>15</v>
      </c>
      <c r="S2" s="32">
        <v>16</v>
      </c>
      <c r="T2" s="32">
        <v>17</v>
      </c>
      <c r="U2" s="32">
        <v>18</v>
      </c>
      <c r="V2" s="32">
        <v>19</v>
      </c>
      <c r="W2" s="32">
        <v>20</v>
      </c>
      <c r="X2" s="32">
        <v>21</v>
      </c>
      <c r="Y2" s="32">
        <v>22</v>
      </c>
      <c r="Z2" s="32">
        <v>23</v>
      </c>
      <c r="AA2" s="32">
        <v>24</v>
      </c>
      <c r="AB2" s="32">
        <v>25</v>
      </c>
      <c r="AC2" s="32">
        <v>26</v>
      </c>
      <c r="AD2" s="32">
        <v>27</v>
      </c>
      <c r="AE2" s="32">
        <v>28</v>
      </c>
      <c r="AF2" s="32">
        <v>29</v>
      </c>
      <c r="AG2" s="39">
        <v>30</v>
      </c>
    </row>
    <row r="3" spans="1:33" ht="51.75" thickBot="1">
      <c r="A3" s="51" t="s">
        <v>9</v>
      </c>
      <c r="C3" s="46" t="s">
        <v>0</v>
      </c>
      <c r="D3" s="23">
        <v>2004</v>
      </c>
      <c r="E3" s="18">
        <v>2005</v>
      </c>
      <c r="F3" s="23">
        <v>2006</v>
      </c>
      <c r="G3" s="18">
        <v>2007</v>
      </c>
      <c r="H3" s="23">
        <v>2008</v>
      </c>
      <c r="I3" s="18">
        <v>2009</v>
      </c>
      <c r="J3" s="23">
        <v>2010</v>
      </c>
      <c r="K3" s="18">
        <v>2011</v>
      </c>
      <c r="L3" s="23">
        <v>2012</v>
      </c>
      <c r="M3" s="18">
        <v>2013</v>
      </c>
      <c r="N3" s="23">
        <v>2014</v>
      </c>
      <c r="O3" s="18">
        <v>2015</v>
      </c>
      <c r="P3" s="23">
        <v>2016</v>
      </c>
      <c r="Q3" s="18">
        <v>2017</v>
      </c>
      <c r="R3" s="23">
        <v>2018</v>
      </c>
      <c r="S3" s="18">
        <v>2019</v>
      </c>
      <c r="T3" s="23">
        <v>2020</v>
      </c>
      <c r="U3" s="18">
        <v>2021</v>
      </c>
      <c r="V3" s="23">
        <v>2022</v>
      </c>
      <c r="W3" s="18">
        <v>2023</v>
      </c>
      <c r="X3" s="23">
        <v>2024</v>
      </c>
      <c r="Y3" s="18">
        <v>2025</v>
      </c>
      <c r="Z3" s="23">
        <v>2026</v>
      </c>
      <c r="AA3" s="18">
        <v>2027</v>
      </c>
      <c r="AB3" s="23">
        <v>2028</v>
      </c>
      <c r="AC3" s="18">
        <v>2029</v>
      </c>
      <c r="AD3" s="23">
        <v>2030</v>
      </c>
      <c r="AE3" s="18">
        <v>2031</v>
      </c>
      <c r="AF3" s="23">
        <v>2032</v>
      </c>
      <c r="AG3" s="19">
        <v>2033</v>
      </c>
    </row>
    <row r="4" spans="1:33" ht="12.75" customHeight="1">
      <c r="A4" s="7" t="s">
        <v>1</v>
      </c>
      <c r="B4" s="8"/>
      <c r="C4" s="24"/>
      <c r="D4" s="20">
        <v>15</v>
      </c>
      <c r="E4" s="20">
        <v>15</v>
      </c>
      <c r="F4" s="20">
        <v>15</v>
      </c>
      <c r="G4" s="20">
        <v>15</v>
      </c>
      <c r="H4" s="20">
        <v>15</v>
      </c>
      <c r="I4" s="20">
        <v>15</v>
      </c>
      <c r="J4" s="20">
        <v>15</v>
      </c>
      <c r="K4" s="20">
        <v>15</v>
      </c>
      <c r="L4" s="20">
        <v>15</v>
      </c>
      <c r="M4" s="20">
        <v>15</v>
      </c>
      <c r="N4" s="20">
        <v>15</v>
      </c>
      <c r="O4" s="20">
        <v>15</v>
      </c>
      <c r="P4" s="20">
        <v>15</v>
      </c>
      <c r="Q4" s="20">
        <v>15</v>
      </c>
      <c r="R4" s="20">
        <v>15</v>
      </c>
      <c r="S4" s="20">
        <v>15</v>
      </c>
      <c r="T4" s="20">
        <v>15</v>
      </c>
      <c r="U4" s="20">
        <v>15</v>
      </c>
      <c r="V4" s="20">
        <v>15</v>
      </c>
      <c r="W4" s="20">
        <v>15</v>
      </c>
      <c r="X4" s="20">
        <v>15</v>
      </c>
      <c r="Y4" s="20">
        <v>15</v>
      </c>
      <c r="Z4" s="20">
        <v>15</v>
      </c>
      <c r="AA4" s="20">
        <v>15</v>
      </c>
      <c r="AB4" s="20">
        <v>15</v>
      </c>
      <c r="AC4" s="20">
        <v>15</v>
      </c>
      <c r="AD4" s="20">
        <v>15</v>
      </c>
      <c r="AE4" s="20">
        <v>15</v>
      </c>
      <c r="AF4" s="20">
        <v>15</v>
      </c>
      <c r="AG4" s="40">
        <v>15</v>
      </c>
    </row>
    <row r="5" spans="1:33" ht="12.75">
      <c r="A5" s="9" t="s">
        <v>3</v>
      </c>
      <c r="B5" s="3"/>
      <c r="C5" s="25"/>
      <c r="D5" s="21">
        <v>73</v>
      </c>
      <c r="E5" s="21">
        <v>73</v>
      </c>
      <c r="F5" s="21">
        <v>73</v>
      </c>
      <c r="G5" s="21">
        <v>73</v>
      </c>
      <c r="H5" s="21">
        <v>73</v>
      </c>
      <c r="I5" s="21">
        <v>73</v>
      </c>
      <c r="J5" s="21">
        <v>73</v>
      </c>
      <c r="K5" s="21">
        <v>73</v>
      </c>
      <c r="L5" s="21">
        <v>73</v>
      </c>
      <c r="M5" s="21">
        <v>73</v>
      </c>
      <c r="N5" s="21">
        <v>73</v>
      </c>
      <c r="O5" s="21">
        <v>73</v>
      </c>
      <c r="P5" s="21">
        <v>73</v>
      </c>
      <c r="Q5" s="21">
        <v>73</v>
      </c>
      <c r="R5" s="21">
        <v>73</v>
      </c>
      <c r="S5" s="21">
        <v>73</v>
      </c>
      <c r="T5" s="21">
        <v>73</v>
      </c>
      <c r="U5" s="21">
        <v>73</v>
      </c>
      <c r="V5" s="21">
        <v>73</v>
      </c>
      <c r="W5" s="21">
        <v>73</v>
      </c>
      <c r="X5" s="21">
        <v>73</v>
      </c>
      <c r="Y5" s="21">
        <v>73</v>
      </c>
      <c r="Z5" s="21">
        <v>73</v>
      </c>
      <c r="AA5" s="21">
        <v>73</v>
      </c>
      <c r="AB5" s="21">
        <v>73</v>
      </c>
      <c r="AC5" s="21">
        <v>73</v>
      </c>
      <c r="AD5" s="21">
        <v>73</v>
      </c>
      <c r="AE5" s="21">
        <v>73</v>
      </c>
      <c r="AF5" s="21">
        <v>73</v>
      </c>
      <c r="AG5" s="28">
        <v>73</v>
      </c>
    </row>
    <row r="6" spans="1:33" ht="12.75">
      <c r="A6" s="9" t="s">
        <v>4</v>
      </c>
      <c r="B6" s="3"/>
      <c r="C6" s="26"/>
      <c r="D6" s="21">
        <v>116</v>
      </c>
      <c r="E6" s="21">
        <v>116</v>
      </c>
      <c r="F6" s="21">
        <v>116</v>
      </c>
      <c r="G6" s="21">
        <v>116</v>
      </c>
      <c r="H6" s="21">
        <v>116</v>
      </c>
      <c r="I6" s="21">
        <v>116</v>
      </c>
      <c r="J6" s="21">
        <v>116</v>
      </c>
      <c r="K6" s="21">
        <v>116</v>
      </c>
      <c r="L6" s="21">
        <v>116</v>
      </c>
      <c r="M6" s="21">
        <v>116</v>
      </c>
      <c r="N6" s="21">
        <v>116</v>
      </c>
      <c r="O6" s="21">
        <v>116</v>
      </c>
      <c r="P6" s="21">
        <v>116</v>
      </c>
      <c r="Q6" s="21">
        <v>116</v>
      </c>
      <c r="R6" s="21">
        <v>116</v>
      </c>
      <c r="S6" s="21">
        <v>116</v>
      </c>
      <c r="T6" s="21">
        <v>116</v>
      </c>
      <c r="U6" s="21">
        <v>116</v>
      </c>
      <c r="V6" s="21">
        <v>116</v>
      </c>
      <c r="W6" s="21">
        <v>116</v>
      </c>
      <c r="X6" s="21">
        <v>116</v>
      </c>
      <c r="Y6" s="21">
        <v>116</v>
      </c>
      <c r="Z6" s="21">
        <v>116</v>
      </c>
      <c r="AA6" s="21">
        <v>116</v>
      </c>
      <c r="AB6" s="21">
        <v>116</v>
      </c>
      <c r="AC6" s="21">
        <v>116</v>
      </c>
      <c r="AD6" s="21">
        <v>116</v>
      </c>
      <c r="AE6" s="21">
        <v>116</v>
      </c>
      <c r="AF6" s="21">
        <v>116</v>
      </c>
      <c r="AG6" s="28">
        <v>116</v>
      </c>
    </row>
    <row r="7" spans="1:33" ht="25.5">
      <c r="A7" s="31" t="s">
        <v>15</v>
      </c>
      <c r="B7" s="3"/>
      <c r="C7" s="26"/>
      <c r="D7" s="21">
        <v>50</v>
      </c>
      <c r="E7" s="21">
        <v>50</v>
      </c>
      <c r="F7" s="21">
        <v>50</v>
      </c>
      <c r="G7" s="21">
        <v>50</v>
      </c>
      <c r="H7" s="21">
        <v>50</v>
      </c>
      <c r="I7" s="21">
        <v>50</v>
      </c>
      <c r="J7" s="21">
        <v>50</v>
      </c>
      <c r="K7" s="21">
        <v>50</v>
      </c>
      <c r="L7" s="21">
        <v>50</v>
      </c>
      <c r="M7" s="21">
        <v>50</v>
      </c>
      <c r="N7" s="21">
        <v>50</v>
      </c>
      <c r="O7" s="21">
        <v>50</v>
      </c>
      <c r="P7" s="21">
        <v>50</v>
      </c>
      <c r="Q7" s="21">
        <v>50</v>
      </c>
      <c r="R7" s="21">
        <v>50</v>
      </c>
      <c r="S7" s="21">
        <v>50</v>
      </c>
      <c r="T7" s="21">
        <v>50</v>
      </c>
      <c r="U7" s="21">
        <v>50</v>
      </c>
      <c r="V7" s="21">
        <v>50</v>
      </c>
      <c r="W7" s="21">
        <v>50</v>
      </c>
      <c r="X7" s="21">
        <v>50</v>
      </c>
      <c r="Y7" s="21">
        <v>50</v>
      </c>
      <c r="Z7" s="21">
        <v>50</v>
      </c>
      <c r="AA7" s="21">
        <v>50</v>
      </c>
      <c r="AB7" s="21">
        <v>50</v>
      </c>
      <c r="AC7" s="21">
        <v>50</v>
      </c>
      <c r="AD7" s="21">
        <v>50</v>
      </c>
      <c r="AE7" s="21">
        <v>50</v>
      </c>
      <c r="AF7" s="21">
        <v>50</v>
      </c>
      <c r="AG7" s="15">
        <v>50</v>
      </c>
    </row>
    <row r="8" spans="1:33" ht="25.5">
      <c r="A8" s="31" t="s">
        <v>12</v>
      </c>
      <c r="B8" s="3"/>
      <c r="C8" s="26"/>
      <c r="D8" s="4">
        <v>-1222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5"/>
    </row>
    <row r="9" spans="1:33" ht="12.75">
      <c r="A9" s="16" t="s">
        <v>5</v>
      </c>
      <c r="B9" s="13"/>
      <c r="C9" s="27"/>
      <c r="D9" s="22">
        <f aca="true" t="shared" si="0" ref="D9:AG9">SUM(D4:D8)</f>
        <v>-968</v>
      </c>
      <c r="E9" s="14">
        <f t="shared" si="0"/>
        <v>254</v>
      </c>
      <c r="F9" s="14">
        <f t="shared" si="0"/>
        <v>254</v>
      </c>
      <c r="G9" s="14">
        <f t="shared" si="0"/>
        <v>254</v>
      </c>
      <c r="H9" s="14">
        <f t="shared" si="0"/>
        <v>254</v>
      </c>
      <c r="I9" s="14">
        <f t="shared" si="0"/>
        <v>254</v>
      </c>
      <c r="J9" s="14">
        <f t="shared" si="0"/>
        <v>254</v>
      </c>
      <c r="K9" s="14">
        <f t="shared" si="0"/>
        <v>254</v>
      </c>
      <c r="L9" s="14">
        <f t="shared" si="0"/>
        <v>254</v>
      </c>
      <c r="M9" s="14">
        <f t="shared" si="0"/>
        <v>254</v>
      </c>
      <c r="N9" s="14">
        <f t="shared" si="0"/>
        <v>254</v>
      </c>
      <c r="O9" s="14">
        <f t="shared" si="0"/>
        <v>254</v>
      </c>
      <c r="P9" s="14">
        <f t="shared" si="0"/>
        <v>254</v>
      </c>
      <c r="Q9" s="14">
        <f t="shared" si="0"/>
        <v>254</v>
      </c>
      <c r="R9" s="14">
        <f t="shared" si="0"/>
        <v>254</v>
      </c>
      <c r="S9" s="14">
        <f t="shared" si="0"/>
        <v>254</v>
      </c>
      <c r="T9" s="14">
        <f t="shared" si="0"/>
        <v>254</v>
      </c>
      <c r="U9" s="14">
        <f t="shared" si="0"/>
        <v>254</v>
      </c>
      <c r="V9" s="14">
        <f t="shared" si="0"/>
        <v>254</v>
      </c>
      <c r="W9" s="14">
        <f t="shared" si="0"/>
        <v>254</v>
      </c>
      <c r="X9" s="14">
        <f t="shared" si="0"/>
        <v>254</v>
      </c>
      <c r="Y9" s="14">
        <f t="shared" si="0"/>
        <v>254</v>
      </c>
      <c r="Z9" s="14">
        <f t="shared" si="0"/>
        <v>254</v>
      </c>
      <c r="AA9" s="14">
        <f t="shared" si="0"/>
        <v>254</v>
      </c>
      <c r="AB9" s="14">
        <f t="shared" si="0"/>
        <v>254</v>
      </c>
      <c r="AC9" s="14">
        <f t="shared" si="0"/>
        <v>254</v>
      </c>
      <c r="AD9" s="14">
        <f t="shared" si="0"/>
        <v>254</v>
      </c>
      <c r="AE9" s="14">
        <f t="shared" si="0"/>
        <v>254</v>
      </c>
      <c r="AF9" s="14">
        <f t="shared" si="0"/>
        <v>254</v>
      </c>
      <c r="AG9" s="17">
        <f t="shared" si="0"/>
        <v>254</v>
      </c>
    </row>
    <row r="10" spans="1:33" ht="12.75">
      <c r="A10" s="33" t="s">
        <v>7</v>
      </c>
      <c r="B10" s="48">
        <v>0.06</v>
      </c>
      <c r="C10" s="34"/>
      <c r="D10" s="35">
        <f aca="true" t="shared" si="1" ref="D10:AG10">ROUND(1/POWER((1+$B$10),D2),4)</f>
        <v>0.9434</v>
      </c>
      <c r="E10" s="35">
        <f t="shared" si="1"/>
        <v>0.89</v>
      </c>
      <c r="F10" s="35">
        <f t="shared" si="1"/>
        <v>0.8396</v>
      </c>
      <c r="G10" s="35">
        <f t="shared" si="1"/>
        <v>0.7921</v>
      </c>
      <c r="H10" s="35">
        <f t="shared" si="1"/>
        <v>0.7473</v>
      </c>
      <c r="I10" s="35">
        <f t="shared" si="1"/>
        <v>0.705</v>
      </c>
      <c r="J10" s="35">
        <f t="shared" si="1"/>
        <v>0.6651</v>
      </c>
      <c r="K10" s="35">
        <f t="shared" si="1"/>
        <v>0.6274</v>
      </c>
      <c r="L10" s="35">
        <f t="shared" si="1"/>
        <v>0.5919</v>
      </c>
      <c r="M10" s="35">
        <f t="shared" si="1"/>
        <v>0.5584</v>
      </c>
      <c r="N10" s="35">
        <f t="shared" si="1"/>
        <v>0.5268</v>
      </c>
      <c r="O10" s="35">
        <f t="shared" si="1"/>
        <v>0.497</v>
      </c>
      <c r="P10" s="35">
        <f t="shared" si="1"/>
        <v>0.4688</v>
      </c>
      <c r="Q10" s="35">
        <f t="shared" si="1"/>
        <v>0.4423</v>
      </c>
      <c r="R10" s="35">
        <f t="shared" si="1"/>
        <v>0.4173</v>
      </c>
      <c r="S10" s="35">
        <f t="shared" si="1"/>
        <v>0.3936</v>
      </c>
      <c r="T10" s="35">
        <f t="shared" si="1"/>
        <v>0.3714</v>
      </c>
      <c r="U10" s="35">
        <f t="shared" si="1"/>
        <v>0.3503</v>
      </c>
      <c r="V10" s="35">
        <f t="shared" si="1"/>
        <v>0.3305</v>
      </c>
      <c r="W10" s="35">
        <f t="shared" si="1"/>
        <v>0.3118</v>
      </c>
      <c r="X10" s="35">
        <f t="shared" si="1"/>
        <v>0.2942</v>
      </c>
      <c r="Y10" s="35">
        <f t="shared" si="1"/>
        <v>0.2775</v>
      </c>
      <c r="Z10" s="35">
        <f t="shared" si="1"/>
        <v>0.2618</v>
      </c>
      <c r="AA10" s="35">
        <f t="shared" si="1"/>
        <v>0.247</v>
      </c>
      <c r="AB10" s="35">
        <f t="shared" si="1"/>
        <v>0.233</v>
      </c>
      <c r="AC10" s="35">
        <f t="shared" si="1"/>
        <v>0.2198</v>
      </c>
      <c r="AD10" s="35">
        <f t="shared" si="1"/>
        <v>0.2074</v>
      </c>
      <c r="AE10" s="35">
        <f t="shared" si="1"/>
        <v>0.1956</v>
      </c>
      <c r="AF10" s="35">
        <f t="shared" si="1"/>
        <v>0.1846</v>
      </c>
      <c r="AG10" s="41">
        <f t="shared" si="1"/>
        <v>0.1741</v>
      </c>
    </row>
    <row r="11" spans="1:33" ht="13.5" thickBot="1">
      <c r="A11" s="36" t="s">
        <v>6</v>
      </c>
      <c r="B11" s="37"/>
      <c r="C11" s="52">
        <f>SUM(D11:AG11)</f>
        <v>2343.4752000000003</v>
      </c>
      <c r="D11" s="38">
        <f aca="true" t="shared" si="2" ref="D11:AG11">D9*D10</f>
        <v>-913.2112</v>
      </c>
      <c r="E11" s="38">
        <f t="shared" si="2"/>
        <v>226.06</v>
      </c>
      <c r="F11" s="38">
        <f t="shared" si="2"/>
        <v>213.2584</v>
      </c>
      <c r="G11" s="38">
        <f t="shared" si="2"/>
        <v>201.1934</v>
      </c>
      <c r="H11" s="38">
        <f t="shared" si="2"/>
        <v>189.8142</v>
      </c>
      <c r="I11" s="38">
        <f t="shared" si="2"/>
        <v>179.07</v>
      </c>
      <c r="J11" s="38">
        <f t="shared" si="2"/>
        <v>168.93540000000002</v>
      </c>
      <c r="K11" s="38">
        <f t="shared" si="2"/>
        <v>159.3596</v>
      </c>
      <c r="L11" s="38">
        <f t="shared" si="2"/>
        <v>150.3426</v>
      </c>
      <c r="M11" s="38">
        <f t="shared" si="2"/>
        <v>141.8336</v>
      </c>
      <c r="N11" s="38">
        <f t="shared" si="2"/>
        <v>133.80720000000002</v>
      </c>
      <c r="O11" s="38">
        <f t="shared" si="2"/>
        <v>126.238</v>
      </c>
      <c r="P11" s="38">
        <f t="shared" si="2"/>
        <v>119.0752</v>
      </c>
      <c r="Q11" s="38">
        <f t="shared" si="2"/>
        <v>112.3442</v>
      </c>
      <c r="R11" s="38">
        <f t="shared" si="2"/>
        <v>105.9942</v>
      </c>
      <c r="S11" s="38">
        <f t="shared" si="2"/>
        <v>99.9744</v>
      </c>
      <c r="T11" s="38">
        <f t="shared" si="2"/>
        <v>94.3356</v>
      </c>
      <c r="U11" s="38">
        <f t="shared" si="2"/>
        <v>88.9762</v>
      </c>
      <c r="V11" s="38">
        <f t="shared" si="2"/>
        <v>83.947</v>
      </c>
      <c r="W11" s="38">
        <f t="shared" si="2"/>
        <v>79.19720000000001</v>
      </c>
      <c r="X11" s="38">
        <f t="shared" si="2"/>
        <v>74.7268</v>
      </c>
      <c r="Y11" s="38">
        <f t="shared" si="2"/>
        <v>70.485</v>
      </c>
      <c r="Z11" s="38">
        <f t="shared" si="2"/>
        <v>66.49719999999999</v>
      </c>
      <c r="AA11" s="38">
        <f t="shared" si="2"/>
        <v>62.738</v>
      </c>
      <c r="AB11" s="38">
        <f t="shared" si="2"/>
        <v>59.182</v>
      </c>
      <c r="AC11" s="38">
        <f t="shared" si="2"/>
        <v>55.8292</v>
      </c>
      <c r="AD11" s="38">
        <f t="shared" si="2"/>
        <v>52.6796</v>
      </c>
      <c r="AE11" s="38">
        <f t="shared" si="2"/>
        <v>49.6824</v>
      </c>
      <c r="AF11" s="38">
        <f t="shared" si="2"/>
        <v>46.8884</v>
      </c>
      <c r="AG11" s="42">
        <f t="shared" si="2"/>
        <v>44.2214</v>
      </c>
    </row>
    <row r="12" spans="1:33" ht="12.75">
      <c r="A12" s="12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6" ht="13.5" thickBot="1">
      <c r="A13" s="6"/>
      <c r="B13" s="6"/>
      <c r="C13" s="11"/>
      <c r="F13" s="2"/>
    </row>
    <row r="14" spans="1:33" ht="12.75">
      <c r="A14" s="43"/>
      <c r="B14" s="44"/>
      <c r="C14" s="45"/>
      <c r="D14" s="56" t="s">
        <v>2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8"/>
    </row>
    <row r="15" spans="1:33" ht="15.75">
      <c r="A15" s="47" t="s">
        <v>11</v>
      </c>
      <c r="B15" s="29"/>
      <c r="C15" s="30"/>
      <c r="D15" s="32">
        <v>1</v>
      </c>
      <c r="E15" s="32">
        <v>2</v>
      </c>
      <c r="F15" s="32">
        <v>3</v>
      </c>
      <c r="G15" s="32">
        <v>4</v>
      </c>
      <c r="H15" s="32">
        <v>5</v>
      </c>
      <c r="I15" s="32">
        <v>6</v>
      </c>
      <c r="J15" s="32">
        <v>7</v>
      </c>
      <c r="K15" s="32">
        <v>8</v>
      </c>
      <c r="L15" s="32">
        <v>9</v>
      </c>
      <c r="M15" s="32">
        <v>10</v>
      </c>
      <c r="N15" s="32">
        <v>11</v>
      </c>
      <c r="O15" s="32">
        <v>12</v>
      </c>
      <c r="P15" s="32">
        <v>13</v>
      </c>
      <c r="Q15" s="32">
        <v>14</v>
      </c>
      <c r="R15" s="32">
        <v>15</v>
      </c>
      <c r="S15" s="32">
        <v>16</v>
      </c>
      <c r="T15" s="32">
        <v>17</v>
      </c>
      <c r="U15" s="32">
        <v>18</v>
      </c>
      <c r="V15" s="32">
        <v>19</v>
      </c>
      <c r="W15" s="32">
        <v>20</v>
      </c>
      <c r="X15" s="32">
        <v>21</v>
      </c>
      <c r="Y15" s="32">
        <v>22</v>
      </c>
      <c r="Z15" s="32">
        <v>23</v>
      </c>
      <c r="AA15" s="32">
        <v>24</v>
      </c>
      <c r="AB15" s="32">
        <v>25</v>
      </c>
      <c r="AC15" s="32">
        <v>26</v>
      </c>
      <c r="AD15" s="32">
        <v>27</v>
      </c>
      <c r="AE15" s="32">
        <v>28</v>
      </c>
      <c r="AF15" s="32">
        <v>29</v>
      </c>
      <c r="AG15" s="39">
        <v>30</v>
      </c>
    </row>
    <row r="16" spans="1:33" ht="51.75" thickBot="1">
      <c r="A16" s="51" t="s">
        <v>8</v>
      </c>
      <c r="C16" s="46" t="s">
        <v>0</v>
      </c>
      <c r="D16" s="23">
        <v>2004</v>
      </c>
      <c r="E16" s="18">
        <v>2005</v>
      </c>
      <c r="F16" s="23">
        <v>2006</v>
      </c>
      <c r="G16" s="18">
        <v>2007</v>
      </c>
      <c r="H16" s="23">
        <v>2008</v>
      </c>
      <c r="I16" s="18">
        <v>2009</v>
      </c>
      <c r="J16" s="23">
        <v>2010</v>
      </c>
      <c r="K16" s="18">
        <v>2011</v>
      </c>
      <c r="L16" s="23">
        <v>2012</v>
      </c>
      <c r="M16" s="18">
        <v>2013</v>
      </c>
      <c r="N16" s="23">
        <v>2014</v>
      </c>
      <c r="O16" s="18">
        <v>2015</v>
      </c>
      <c r="P16" s="23">
        <v>2016</v>
      </c>
      <c r="Q16" s="18">
        <v>2017</v>
      </c>
      <c r="R16" s="23">
        <v>2018</v>
      </c>
      <c r="S16" s="18">
        <v>2019</v>
      </c>
      <c r="T16" s="23">
        <v>2020</v>
      </c>
      <c r="U16" s="18">
        <v>2021</v>
      </c>
      <c r="V16" s="23">
        <v>2022</v>
      </c>
      <c r="W16" s="18">
        <v>2023</v>
      </c>
      <c r="X16" s="23">
        <v>2024</v>
      </c>
      <c r="Y16" s="18">
        <v>2025</v>
      </c>
      <c r="Z16" s="23">
        <v>2026</v>
      </c>
      <c r="AA16" s="18">
        <v>2027</v>
      </c>
      <c r="AB16" s="23">
        <v>2028</v>
      </c>
      <c r="AC16" s="18">
        <v>2029</v>
      </c>
      <c r="AD16" s="23">
        <v>2030</v>
      </c>
      <c r="AE16" s="18">
        <v>2031</v>
      </c>
      <c r="AF16" s="23">
        <v>2032</v>
      </c>
      <c r="AG16" s="19">
        <v>2033</v>
      </c>
    </row>
    <row r="17" spans="1:33" ht="12.75" customHeight="1">
      <c r="A17" s="7" t="s">
        <v>1</v>
      </c>
      <c r="B17" s="8"/>
      <c r="C17" s="24"/>
      <c r="D17" s="20">
        <v>158</v>
      </c>
      <c r="E17" s="20">
        <v>158</v>
      </c>
      <c r="F17" s="20">
        <v>158</v>
      </c>
      <c r="G17" s="20">
        <v>158</v>
      </c>
      <c r="H17" s="20">
        <v>158</v>
      </c>
      <c r="I17" s="20">
        <v>158</v>
      </c>
      <c r="J17" s="20">
        <v>158</v>
      </c>
      <c r="K17" s="20">
        <v>158</v>
      </c>
      <c r="L17" s="20">
        <v>158</v>
      </c>
      <c r="M17" s="20">
        <v>158</v>
      </c>
      <c r="N17" s="20">
        <v>158</v>
      </c>
      <c r="O17" s="20">
        <v>158</v>
      </c>
      <c r="P17" s="20">
        <v>158</v>
      </c>
      <c r="Q17" s="20">
        <v>158</v>
      </c>
      <c r="R17" s="20">
        <v>158</v>
      </c>
      <c r="S17" s="20">
        <v>158</v>
      </c>
      <c r="T17" s="20">
        <v>158</v>
      </c>
      <c r="U17" s="20">
        <v>158</v>
      </c>
      <c r="V17" s="20">
        <v>158</v>
      </c>
      <c r="W17" s="20">
        <v>158</v>
      </c>
      <c r="X17" s="20">
        <v>158</v>
      </c>
      <c r="Y17" s="20">
        <v>158</v>
      </c>
      <c r="Z17" s="20">
        <v>158</v>
      </c>
      <c r="AA17" s="20">
        <v>158</v>
      </c>
      <c r="AB17" s="20">
        <v>158</v>
      </c>
      <c r="AC17" s="20">
        <v>158</v>
      </c>
      <c r="AD17" s="20">
        <v>158</v>
      </c>
      <c r="AE17" s="20">
        <v>158</v>
      </c>
      <c r="AF17" s="20">
        <v>158</v>
      </c>
      <c r="AG17" s="40">
        <v>158</v>
      </c>
    </row>
    <row r="18" spans="1:33" ht="12.75">
      <c r="A18" s="9" t="s">
        <v>3</v>
      </c>
      <c r="B18" s="3"/>
      <c r="C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8"/>
    </row>
    <row r="19" spans="1:33" ht="30" customHeight="1">
      <c r="A19" s="31" t="s">
        <v>14</v>
      </c>
      <c r="B19" s="3"/>
      <c r="C19" s="26"/>
      <c r="D19" s="21">
        <v>-36</v>
      </c>
      <c r="E19" s="21">
        <v>-36</v>
      </c>
      <c r="F19" s="21">
        <v>-36</v>
      </c>
      <c r="G19" s="21">
        <v>-36</v>
      </c>
      <c r="H19" s="21">
        <v>-36</v>
      </c>
      <c r="I19" s="21">
        <v>-36</v>
      </c>
      <c r="J19" s="21">
        <v>-36</v>
      </c>
      <c r="K19" s="21">
        <v>-36</v>
      </c>
      <c r="L19" s="21">
        <v>-36</v>
      </c>
      <c r="M19" s="21">
        <v>-36</v>
      </c>
      <c r="N19" s="21">
        <v>-36</v>
      </c>
      <c r="O19" s="21">
        <v>-36</v>
      </c>
      <c r="P19" s="21">
        <v>-36</v>
      </c>
      <c r="Q19" s="21">
        <v>-36</v>
      </c>
      <c r="R19" s="21">
        <v>-36</v>
      </c>
      <c r="S19" s="21">
        <v>-430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8"/>
    </row>
    <row r="20" spans="1:33" ht="25.5">
      <c r="A20" s="31" t="s">
        <v>16</v>
      </c>
      <c r="B20" s="3"/>
      <c r="C20" s="26"/>
      <c r="D20" s="21">
        <v>78</v>
      </c>
      <c r="E20" s="21">
        <v>78</v>
      </c>
      <c r="F20" s="21">
        <v>78</v>
      </c>
      <c r="G20" s="21">
        <v>78</v>
      </c>
      <c r="H20" s="21">
        <v>78</v>
      </c>
      <c r="I20" s="21">
        <v>78</v>
      </c>
      <c r="J20" s="21">
        <v>78</v>
      </c>
      <c r="K20" s="21">
        <v>78</v>
      </c>
      <c r="L20" s="21">
        <v>78</v>
      </c>
      <c r="M20" s="21">
        <v>78</v>
      </c>
      <c r="N20" s="21">
        <v>78</v>
      </c>
      <c r="O20" s="21">
        <v>78</v>
      </c>
      <c r="P20" s="21">
        <v>78</v>
      </c>
      <c r="Q20" s="21">
        <v>78</v>
      </c>
      <c r="R20" s="21">
        <v>78</v>
      </c>
      <c r="S20" s="21">
        <v>43</v>
      </c>
      <c r="T20" s="21">
        <v>43</v>
      </c>
      <c r="U20" s="21">
        <v>43</v>
      </c>
      <c r="V20" s="21">
        <v>43</v>
      </c>
      <c r="W20" s="21">
        <v>43</v>
      </c>
      <c r="X20" s="21">
        <v>43</v>
      </c>
      <c r="Y20" s="21">
        <v>43</v>
      </c>
      <c r="Z20" s="21">
        <v>43</v>
      </c>
      <c r="AA20" s="21">
        <v>43</v>
      </c>
      <c r="AB20" s="21">
        <v>43</v>
      </c>
      <c r="AC20" s="21">
        <v>43</v>
      </c>
      <c r="AD20" s="21">
        <v>43</v>
      </c>
      <c r="AE20" s="21">
        <v>43</v>
      </c>
      <c r="AF20" s="21">
        <v>43</v>
      </c>
      <c r="AG20" s="21">
        <v>43</v>
      </c>
    </row>
    <row r="21" spans="1:33" ht="25.5">
      <c r="A21" s="31" t="s">
        <v>13</v>
      </c>
      <c r="B21" s="3"/>
      <c r="C21" s="26"/>
      <c r="D21" s="4">
        <v>-131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15"/>
    </row>
    <row r="22" spans="1:33" ht="12.75">
      <c r="A22" s="16" t="s">
        <v>5</v>
      </c>
      <c r="B22" s="13"/>
      <c r="C22" s="27"/>
      <c r="D22" s="22">
        <f aca="true" t="shared" si="3" ref="D22:AG22">SUM(D17:D21)</f>
        <v>69</v>
      </c>
      <c r="E22" s="14">
        <f t="shared" si="3"/>
        <v>200</v>
      </c>
      <c r="F22" s="14">
        <f t="shared" si="3"/>
        <v>200</v>
      </c>
      <c r="G22" s="14">
        <f t="shared" si="3"/>
        <v>200</v>
      </c>
      <c r="H22" s="14">
        <f t="shared" si="3"/>
        <v>200</v>
      </c>
      <c r="I22" s="14">
        <f t="shared" si="3"/>
        <v>200</v>
      </c>
      <c r="J22" s="14">
        <f t="shared" si="3"/>
        <v>200</v>
      </c>
      <c r="K22" s="14">
        <f t="shared" si="3"/>
        <v>200</v>
      </c>
      <c r="L22" s="14">
        <f t="shared" si="3"/>
        <v>200</v>
      </c>
      <c r="M22" s="14">
        <f t="shared" si="3"/>
        <v>200</v>
      </c>
      <c r="N22" s="14">
        <f t="shared" si="3"/>
        <v>200</v>
      </c>
      <c r="O22" s="14">
        <f t="shared" si="3"/>
        <v>200</v>
      </c>
      <c r="P22" s="14">
        <f t="shared" si="3"/>
        <v>200</v>
      </c>
      <c r="Q22" s="14">
        <f t="shared" si="3"/>
        <v>200</v>
      </c>
      <c r="R22" s="14">
        <f t="shared" si="3"/>
        <v>200</v>
      </c>
      <c r="S22" s="14">
        <f t="shared" si="3"/>
        <v>-229</v>
      </c>
      <c r="T22" s="14">
        <f t="shared" si="3"/>
        <v>201</v>
      </c>
      <c r="U22" s="14">
        <f t="shared" si="3"/>
        <v>201</v>
      </c>
      <c r="V22" s="14">
        <f t="shared" si="3"/>
        <v>201</v>
      </c>
      <c r="W22" s="14">
        <f t="shared" si="3"/>
        <v>201</v>
      </c>
      <c r="X22" s="14">
        <f t="shared" si="3"/>
        <v>201</v>
      </c>
      <c r="Y22" s="14">
        <f t="shared" si="3"/>
        <v>201</v>
      </c>
      <c r="Z22" s="14">
        <f t="shared" si="3"/>
        <v>201</v>
      </c>
      <c r="AA22" s="14">
        <f t="shared" si="3"/>
        <v>201</v>
      </c>
      <c r="AB22" s="14">
        <f t="shared" si="3"/>
        <v>201</v>
      </c>
      <c r="AC22" s="14">
        <f t="shared" si="3"/>
        <v>201</v>
      </c>
      <c r="AD22" s="14">
        <f t="shared" si="3"/>
        <v>201</v>
      </c>
      <c r="AE22" s="14">
        <f t="shared" si="3"/>
        <v>201</v>
      </c>
      <c r="AF22" s="14">
        <f t="shared" si="3"/>
        <v>201</v>
      </c>
      <c r="AG22" s="17">
        <f t="shared" si="3"/>
        <v>201</v>
      </c>
    </row>
    <row r="23" spans="1:33" ht="12.75">
      <c r="A23" s="33" t="s">
        <v>7</v>
      </c>
      <c r="B23" s="48">
        <v>0.06</v>
      </c>
      <c r="C23" s="34"/>
      <c r="D23" s="35">
        <f aca="true" t="shared" si="4" ref="D23:AG23">ROUND(1/POWER((1+$B$23),D15),4)</f>
        <v>0.9434</v>
      </c>
      <c r="E23" s="35">
        <f t="shared" si="4"/>
        <v>0.89</v>
      </c>
      <c r="F23" s="35">
        <f t="shared" si="4"/>
        <v>0.8396</v>
      </c>
      <c r="G23" s="35">
        <f t="shared" si="4"/>
        <v>0.7921</v>
      </c>
      <c r="H23" s="35">
        <f t="shared" si="4"/>
        <v>0.7473</v>
      </c>
      <c r="I23" s="35">
        <f t="shared" si="4"/>
        <v>0.705</v>
      </c>
      <c r="J23" s="35">
        <f t="shared" si="4"/>
        <v>0.6651</v>
      </c>
      <c r="K23" s="35">
        <f t="shared" si="4"/>
        <v>0.6274</v>
      </c>
      <c r="L23" s="35">
        <f t="shared" si="4"/>
        <v>0.5919</v>
      </c>
      <c r="M23" s="35">
        <f t="shared" si="4"/>
        <v>0.5584</v>
      </c>
      <c r="N23" s="35">
        <f t="shared" si="4"/>
        <v>0.5268</v>
      </c>
      <c r="O23" s="35">
        <f t="shared" si="4"/>
        <v>0.497</v>
      </c>
      <c r="P23" s="35">
        <f t="shared" si="4"/>
        <v>0.4688</v>
      </c>
      <c r="Q23" s="35">
        <f t="shared" si="4"/>
        <v>0.4423</v>
      </c>
      <c r="R23" s="35">
        <f t="shared" si="4"/>
        <v>0.4173</v>
      </c>
      <c r="S23" s="35">
        <f t="shared" si="4"/>
        <v>0.3936</v>
      </c>
      <c r="T23" s="35">
        <f t="shared" si="4"/>
        <v>0.3714</v>
      </c>
      <c r="U23" s="35">
        <f t="shared" si="4"/>
        <v>0.3503</v>
      </c>
      <c r="V23" s="35">
        <f t="shared" si="4"/>
        <v>0.3305</v>
      </c>
      <c r="W23" s="35">
        <f t="shared" si="4"/>
        <v>0.3118</v>
      </c>
      <c r="X23" s="35">
        <f t="shared" si="4"/>
        <v>0.2942</v>
      </c>
      <c r="Y23" s="35">
        <f t="shared" si="4"/>
        <v>0.2775</v>
      </c>
      <c r="Z23" s="35">
        <f t="shared" si="4"/>
        <v>0.2618</v>
      </c>
      <c r="AA23" s="35">
        <f t="shared" si="4"/>
        <v>0.247</v>
      </c>
      <c r="AB23" s="35">
        <f t="shared" si="4"/>
        <v>0.233</v>
      </c>
      <c r="AC23" s="35">
        <f t="shared" si="4"/>
        <v>0.2198</v>
      </c>
      <c r="AD23" s="35">
        <f t="shared" si="4"/>
        <v>0.2074</v>
      </c>
      <c r="AE23" s="35">
        <f t="shared" si="4"/>
        <v>0.1956</v>
      </c>
      <c r="AF23" s="35">
        <f t="shared" si="4"/>
        <v>0.1846</v>
      </c>
      <c r="AG23" s="35">
        <f t="shared" si="4"/>
        <v>0.1741</v>
      </c>
    </row>
    <row r="24" spans="1:33" ht="13.5" thickBot="1">
      <c r="A24" s="36" t="s">
        <v>6</v>
      </c>
      <c r="B24" s="37"/>
      <c r="C24" s="52">
        <f>SUM(D24:AG24)</f>
        <v>2464.2192</v>
      </c>
      <c r="D24" s="38">
        <f aca="true" t="shared" si="5" ref="D24:AG24">D22*D23</f>
        <v>65.0946</v>
      </c>
      <c r="E24" s="38">
        <f t="shared" si="5"/>
        <v>178</v>
      </c>
      <c r="F24" s="38">
        <f t="shared" si="5"/>
        <v>167.92000000000002</v>
      </c>
      <c r="G24" s="38">
        <f t="shared" si="5"/>
        <v>158.42000000000002</v>
      </c>
      <c r="H24" s="38">
        <f t="shared" si="5"/>
        <v>149.45999999999998</v>
      </c>
      <c r="I24" s="38">
        <f t="shared" si="5"/>
        <v>141</v>
      </c>
      <c r="J24" s="38">
        <f t="shared" si="5"/>
        <v>133.02</v>
      </c>
      <c r="K24" s="38">
        <f t="shared" si="5"/>
        <v>125.47999999999999</v>
      </c>
      <c r="L24" s="38">
        <f t="shared" si="5"/>
        <v>118.38</v>
      </c>
      <c r="M24" s="38">
        <f t="shared" si="5"/>
        <v>111.68</v>
      </c>
      <c r="N24" s="38">
        <f t="shared" si="5"/>
        <v>105.36000000000001</v>
      </c>
      <c r="O24" s="38">
        <f t="shared" si="5"/>
        <v>99.4</v>
      </c>
      <c r="P24" s="38">
        <f t="shared" si="5"/>
        <v>93.76</v>
      </c>
      <c r="Q24" s="38">
        <f t="shared" si="5"/>
        <v>88.46000000000001</v>
      </c>
      <c r="R24" s="38">
        <f t="shared" si="5"/>
        <v>83.46000000000001</v>
      </c>
      <c r="S24" s="38">
        <f t="shared" si="5"/>
        <v>-90.1344</v>
      </c>
      <c r="T24" s="38">
        <f t="shared" si="5"/>
        <v>74.6514</v>
      </c>
      <c r="U24" s="38">
        <f t="shared" si="5"/>
        <v>70.4103</v>
      </c>
      <c r="V24" s="38">
        <f t="shared" si="5"/>
        <v>66.43050000000001</v>
      </c>
      <c r="W24" s="38">
        <f t="shared" si="5"/>
        <v>62.671800000000005</v>
      </c>
      <c r="X24" s="38">
        <f t="shared" si="5"/>
        <v>59.13420000000001</v>
      </c>
      <c r="Y24" s="38">
        <f t="shared" si="5"/>
        <v>55.7775</v>
      </c>
      <c r="Z24" s="38">
        <f t="shared" si="5"/>
        <v>52.62179999999999</v>
      </c>
      <c r="AA24" s="38">
        <f t="shared" si="5"/>
        <v>49.647</v>
      </c>
      <c r="AB24" s="38">
        <f t="shared" si="5"/>
        <v>46.833000000000006</v>
      </c>
      <c r="AC24" s="38">
        <f t="shared" si="5"/>
        <v>44.1798</v>
      </c>
      <c r="AD24" s="38">
        <f t="shared" si="5"/>
        <v>41.6874</v>
      </c>
      <c r="AE24" s="38">
        <f t="shared" si="5"/>
        <v>39.315599999999996</v>
      </c>
      <c r="AF24" s="38">
        <f t="shared" si="5"/>
        <v>37.1046</v>
      </c>
      <c r="AG24" s="42">
        <f t="shared" si="5"/>
        <v>34.9941</v>
      </c>
    </row>
    <row r="25" spans="1:33" ht="12.75">
      <c r="A25" s="12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7" ht="12.75">
      <c r="A27" t="s">
        <v>18</v>
      </c>
    </row>
    <row r="30" spans="2:3" ht="12.75">
      <c r="B30" t="s">
        <v>19</v>
      </c>
      <c r="C30" s="59">
        <f>C24-C11</f>
        <v>120.74399999999969</v>
      </c>
    </row>
  </sheetData>
  <mergeCells count="2">
    <mergeCell ref="D1:AG1"/>
    <mergeCell ref="D14:AG14"/>
  </mergeCells>
  <printOptions horizontalCentered="1" verticalCentered="1"/>
  <pageMargins left="0.7874015748031497" right="0.7874015748031497" top="0.984251968503937" bottom="0.7480314960629921" header="1.1023622047244095" footer="0.2755905511811024"/>
  <pageSetup fitToHeight="0" fitToWidth="2" horizontalDpi="300" verticalDpi="300" orientation="landscape" paperSize="9" scale="66" r:id="rId1"/>
  <headerFooter alignWithMargins="0">
    <oddHeader>&amp;L&amp;18FB 20/ Finanzen &amp; Controlling&amp;C&amp;"Arial,Fett"&amp;18Wirtschaftliche Betrachtung der Schulentwicklung
- Kapitalwertmethode -&amp;R&amp;18 08.10.2003</oddHeader>
    <oddFooter>&amp;L&amp;F
&amp;R&amp;"Arial,Fett"&amp;12 Blatt &amp;P / 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backes</cp:lastModifiedBy>
  <cp:lastPrinted>2003-10-08T13:51:32Z</cp:lastPrinted>
  <dcterms:created xsi:type="dcterms:W3CDTF">2003-05-27T08:59:54Z</dcterms:created>
  <dcterms:modified xsi:type="dcterms:W3CDTF">2003-06-02T15:49:08Z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