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Winterdienst" sheetId="1" r:id="rId1"/>
  </sheets>
  <definedNames>
    <definedName name="_xlnm.Print_Titles" localSheetId="0">'Winterdienst'!$7:$9</definedName>
  </definedNames>
  <calcPr fullCalcOnLoad="1"/>
</workbook>
</file>

<file path=xl/sharedStrings.xml><?xml version="1.0" encoding="utf-8"?>
<sst xmlns="http://schemas.openxmlformats.org/spreadsheetml/2006/main" count="49" uniqueCount="49">
  <si>
    <t>Kalkulation der Winterdienstgebühr</t>
  </si>
  <si>
    <t>für das Jahr 2004</t>
  </si>
  <si>
    <t>Zu kalkulieren ist der Gebührensatz für die Durchführung</t>
  </si>
  <si>
    <t>des Winterdienstes</t>
  </si>
  <si>
    <t>Kosten / Erlöse</t>
  </si>
  <si>
    <t>Beträge</t>
  </si>
  <si>
    <t>1.</t>
  </si>
  <si>
    <t>Kosten</t>
  </si>
  <si>
    <t>Personal- und Fahrzeugkosten Baubetriebshof</t>
  </si>
  <si>
    <t>Streumittelkosten</t>
  </si>
  <si>
    <t>Wettervorhersage DWD</t>
  </si>
  <si>
    <t>Personalkosten</t>
  </si>
  <si>
    <t>Sachkosten</t>
  </si>
  <si>
    <t>Verwaltungsgemeinkosten</t>
  </si>
  <si>
    <t>Geschäftsausgaben</t>
  </si>
  <si>
    <t>EDV-Kosten</t>
  </si>
  <si>
    <t>2.</t>
  </si>
  <si>
    <t>Summe der ansatzfähigen Kosten</t>
  </si>
  <si>
    <t>3.</t>
  </si>
  <si>
    <t>Öffentlichkeitsanteil</t>
  </si>
  <si>
    <t>Die Allgemeinheit ist an den Kosten der Straßenreinigung</t>
  </si>
  <si>
    <t>angemessen zu beteiligen.</t>
  </si>
  <si>
    <t>Abzusetzen sind für den Winterdienst</t>
  </si>
  <si>
    <t>von</t>
  </si>
  <si>
    <t>=</t>
  </si>
  <si>
    <t>4.</t>
  </si>
  <si>
    <t>Erlöse</t>
  </si>
  <si>
    <t>Im Jahr 2004 fallen keine Erlöse an.</t>
  </si>
  <si>
    <t>Zwischensumme (Ziffer 2 abzgl. Ziffer 3 und Ziffer 4)</t>
  </si>
  <si>
    <t>5.</t>
  </si>
  <si>
    <t>Betriebsergebnis 2002</t>
  </si>
  <si>
    <t>Gebührenmindernde Anrechnung des Überschusses</t>
  </si>
  <si>
    <t>aus 2002 (anteilig 944 €).</t>
  </si>
  <si>
    <t>6.</t>
  </si>
  <si>
    <t>7.</t>
  </si>
  <si>
    <t>Gebührensatz</t>
  </si>
  <si>
    <t>Umlagefähige Kosten gem. Ziffer 6</t>
  </si>
  <si>
    <t>Maßstabseinheiten lfdm</t>
  </si>
  <si>
    <t>Gebührensatz je lfdm</t>
  </si>
  <si>
    <t>Vorjahr</t>
  </si>
  <si>
    <t>keine</t>
  </si>
  <si>
    <t>Kalkulation aufgestellt:</t>
  </si>
  <si>
    <t>separate Gebühr</t>
  </si>
  <si>
    <t>Coesfeld, 26.11.2003</t>
  </si>
  <si>
    <t>Der Bürgermeister</t>
  </si>
  <si>
    <t>Fachbereich 20 / Finanzen und Controlling</t>
  </si>
  <si>
    <t>I. A.</t>
  </si>
  <si>
    <t>gez. Inhestern</t>
  </si>
  <si>
    <r>
      <t xml:space="preserve">umlagefähige Kosten </t>
    </r>
    <r>
      <rPr>
        <sz val="10"/>
        <rFont val="Arial"/>
        <family val="2"/>
      </rPr>
      <t>(Ziffer 4 zzgl. Ziffer 5)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</si>
</sst>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#,##0;\-#,##0"/>
    <numFmt numFmtId="174" formatCode="&quot;x &quot;#,##0.00\ &quot;DM&quot;&quot; =&quot;"/>
    <numFmt numFmtId="175" formatCode="#,##0&quot; lfdm&quot;"/>
    <numFmt numFmtId="176" formatCode="#,##0.00\ \€;\-#,##0.00\ \€"/>
    <numFmt numFmtId="177" formatCode="#,##0\ \€;\-#,##0\ \€"/>
    <numFmt numFmtId="178" formatCode="#,##0\ &quot;€&quot;"/>
    <numFmt numFmtId="179" formatCode="0.00\ &quot;%&quot;"/>
    <numFmt numFmtId="180" formatCode="#,##0.00\ &quot;€&quot;"/>
    <numFmt numFmtId="181" formatCode="#,##0.00&quot;   &quot;"/>
    <numFmt numFmtId="182" formatCode="#,##0.0000"/>
    <numFmt numFmtId="183" formatCode="#,##0.00000"/>
    <numFmt numFmtId="184" formatCode="#,##0.000"/>
    <numFmt numFmtId="185" formatCode="#,##0.0"/>
    <numFmt numFmtId="186" formatCode="&quot;rd.&quot;\ \ #,##0.0\ &quot;%&quot;"/>
    <numFmt numFmtId="187" formatCode="0.0"/>
    <numFmt numFmtId="188" formatCode="_-* #,##0.0\ &quot;€&quot;_-;\-* #,##0.0\ &quot;€&quot;_-;_-* &quot;-&quot;??\ &quot;€&quot;_-;_-@_-"/>
    <numFmt numFmtId="189" formatCode="_-* #,##0\ &quot;€&quot;_-;\-* #,##0\ &quot;€&quot;_-;_-* &quot;-&quot;??\ &quot;€&quot;_-;_-@_-"/>
    <numFmt numFmtId="190" formatCode="#,##0.0\ &quot;€&quot;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176" fontId="0" fillId="0" borderId="0">
      <alignment/>
      <protection/>
    </xf>
    <xf numFmtId="44" fontId="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166" fontId="6" fillId="0" borderId="0" xfId="0" applyNumberFormat="1" applyFont="1" applyAlignment="1">
      <alignment horizontal="center"/>
    </xf>
    <xf numFmtId="166" fontId="7" fillId="2" borderId="1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3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Continuous" vertical="center"/>
    </xf>
    <xf numFmtId="166" fontId="9" fillId="0" borderId="0" xfId="0" applyNumberFormat="1" applyFont="1" applyAlignment="1">
      <alignment/>
    </xf>
    <xf numFmtId="166" fontId="8" fillId="2" borderId="5" xfId="0" applyNumberFormat="1" applyFont="1" applyFill="1" applyBorder="1" applyAlignment="1">
      <alignment horizontal="centerContinuous"/>
    </xf>
    <xf numFmtId="166" fontId="9" fillId="2" borderId="0" xfId="0" applyNumberFormat="1" applyFont="1" applyFill="1" applyBorder="1" applyAlignment="1">
      <alignment horizontal="centerContinuous"/>
    </xf>
    <xf numFmtId="166" fontId="8" fillId="2" borderId="6" xfId="0" applyNumberFormat="1" applyFont="1" applyFill="1" applyBorder="1" applyAlignment="1">
      <alignment horizontal="center" vertical="center"/>
    </xf>
    <xf numFmtId="166" fontId="8" fillId="2" borderId="7" xfId="0" applyNumberFormat="1" applyFont="1" applyFill="1" applyBorder="1" applyAlignment="1">
      <alignment horizontal="centerContinuous" vertical="top"/>
    </xf>
    <xf numFmtId="166" fontId="4" fillId="2" borderId="8" xfId="0" applyNumberFormat="1" applyFont="1" applyFill="1" applyBorder="1" applyAlignment="1">
      <alignment horizontal="centerContinuous"/>
    </xf>
    <xf numFmtId="166" fontId="10" fillId="2" borderId="9" xfId="0" applyNumberFormat="1" applyFont="1" applyFill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right"/>
    </xf>
    <xf numFmtId="166" fontId="10" fillId="0" borderId="0" xfId="0" applyNumberFormat="1" applyFont="1" applyAlignment="1">
      <alignment/>
    </xf>
    <xf numFmtId="164" fontId="4" fillId="0" borderId="11" xfId="0" applyNumberFormat="1" applyFont="1" applyBorder="1" applyAlignment="1">
      <alignment/>
    </xf>
    <xf numFmtId="166" fontId="4" fillId="0" borderId="10" xfId="0" applyNumberFormat="1" applyFont="1" applyBorder="1" applyAlignment="1">
      <alignment horizontal="right"/>
    </xf>
    <xf numFmtId="5" fontId="4" fillId="0" borderId="0" xfId="0" applyNumberFormat="1" applyFont="1" applyFill="1" applyAlignment="1">
      <alignment/>
    </xf>
    <xf numFmtId="5" fontId="4" fillId="0" borderId="12" xfId="24" applyNumberFormat="1" applyFont="1" applyFill="1" applyBorder="1">
      <alignment/>
      <protection/>
    </xf>
    <xf numFmtId="164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Alignment="1">
      <alignment/>
    </xf>
    <xf numFmtId="177" fontId="4" fillId="0" borderId="0" xfId="24" applyNumberFormat="1" applyFont="1" applyFill="1">
      <alignment/>
      <protection/>
    </xf>
    <xf numFmtId="177" fontId="4" fillId="0" borderId="0" xfId="24" applyNumberFormat="1" applyFont="1" applyFill="1" applyBorder="1">
      <alignment/>
      <protection/>
    </xf>
    <xf numFmtId="164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164" fontId="4" fillId="0" borderId="13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77" fontId="10" fillId="0" borderId="14" xfId="24" applyNumberFormat="1" applyFont="1" applyBorder="1">
      <alignment/>
      <protection/>
    </xf>
    <xf numFmtId="177" fontId="4" fillId="0" borderId="12" xfId="24" applyNumberFormat="1" applyFont="1" applyBorder="1">
      <alignment/>
      <protection/>
    </xf>
    <xf numFmtId="164" fontId="4" fillId="0" borderId="12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9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 horizontal="centerContinuous"/>
    </xf>
    <xf numFmtId="177" fontId="4" fillId="0" borderId="0" xfId="24" applyNumberFormat="1" applyFont="1">
      <alignment/>
      <protection/>
    </xf>
    <xf numFmtId="0" fontId="4" fillId="0" borderId="0" xfId="0" applyFont="1" applyAlignment="1">
      <alignment/>
    </xf>
    <xf numFmtId="177" fontId="4" fillId="0" borderId="13" xfId="24" applyNumberFormat="1" applyFont="1" applyBorder="1">
      <alignment/>
      <protection/>
    </xf>
    <xf numFmtId="166" fontId="10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 horizontal="centerContinuous"/>
    </xf>
    <xf numFmtId="166" fontId="4" fillId="0" borderId="0" xfId="0" applyNumberFormat="1" applyFont="1" applyFill="1" applyBorder="1" applyAlignment="1">
      <alignment/>
    </xf>
    <xf numFmtId="177" fontId="4" fillId="0" borderId="12" xfId="24" applyNumberFormat="1" applyFont="1" applyFill="1" applyBorder="1">
      <alignment/>
      <protection/>
    </xf>
    <xf numFmtId="177" fontId="4" fillId="0" borderId="12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10" fillId="0" borderId="15" xfId="0" applyNumberFormat="1" applyFont="1" applyBorder="1" applyAlignment="1">
      <alignment/>
    </xf>
    <xf numFmtId="177" fontId="10" fillId="0" borderId="14" xfId="0" applyNumberFormat="1" applyFont="1" applyBorder="1" applyAlignment="1">
      <alignment/>
    </xf>
    <xf numFmtId="166" fontId="4" fillId="0" borderId="15" xfId="0" applyNumberFormat="1" applyFont="1" applyBorder="1" applyAlignment="1">
      <alignment/>
    </xf>
    <xf numFmtId="173" fontId="4" fillId="0" borderId="12" xfId="0" applyNumberFormat="1" applyFont="1" applyFill="1" applyBorder="1" applyAlignment="1">
      <alignment/>
    </xf>
    <xf numFmtId="166" fontId="4" fillId="3" borderId="16" xfId="0" applyNumberFormat="1" applyFont="1" applyFill="1" applyBorder="1" applyAlignment="1">
      <alignment horizontal="right"/>
    </xf>
    <xf numFmtId="166" fontId="11" fillId="3" borderId="17" xfId="0" applyNumberFormat="1" applyFont="1" applyFill="1" applyBorder="1" applyAlignment="1">
      <alignment/>
    </xf>
    <xf numFmtId="166" fontId="4" fillId="3" borderId="17" xfId="0" applyNumberFormat="1" applyFont="1" applyFill="1" applyBorder="1" applyAlignment="1">
      <alignment/>
    </xf>
    <xf numFmtId="176" fontId="8" fillId="3" borderId="14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Alignment="1">
      <alignment horizontal="right"/>
    </xf>
  </cellXfs>
  <cellStyles count="12">
    <cellStyle name="Normal" xfId="0"/>
    <cellStyle name="Comma" xfId="15"/>
    <cellStyle name="Comma [0]" xfId="16"/>
    <cellStyle name="Dezimal [0]_Anteil Winterdienst" xfId="17"/>
    <cellStyle name="Dezimal_Anteil Winterdienst" xfId="18"/>
    <cellStyle name="Percent" xfId="19"/>
    <cellStyle name="Standard_Anteil Winterdienst" xfId="20"/>
    <cellStyle name="Currency" xfId="21"/>
    <cellStyle name="Currency [0]" xfId="22"/>
    <cellStyle name="Währung [0]_Anteil Winterdienst" xfId="23"/>
    <cellStyle name="Währung EUR" xfId="24"/>
    <cellStyle name="Währung_Anteil Winterdiens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B45" sqref="B45"/>
    </sheetView>
  </sheetViews>
  <sheetFormatPr defaultColWidth="11.421875" defaultRowHeight="12.75"/>
  <cols>
    <col min="1" max="1" width="4.421875" style="2" customWidth="1"/>
    <col min="2" max="2" width="14.28125" style="2" customWidth="1"/>
    <col min="3" max="5" width="7.7109375" style="2" customWidth="1"/>
    <col min="6" max="6" width="14.28125" style="2" customWidth="1"/>
    <col min="7" max="7" width="2.8515625" style="2" customWidth="1"/>
    <col min="8" max="8" width="15.28125" style="2" customWidth="1"/>
    <col min="9" max="9" width="13.57421875" style="2" customWidth="1"/>
    <col min="10" max="16384" width="11.421875" style="2" customWidth="1"/>
  </cols>
  <sheetData>
    <row r="1" spans="1:8" ht="24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.75" customHeight="1">
      <c r="A2" s="1" t="s">
        <v>1</v>
      </c>
      <c r="B2" s="1"/>
      <c r="C2" s="1"/>
      <c r="D2" s="1"/>
      <c r="E2" s="1"/>
      <c r="F2" s="1"/>
      <c r="G2" s="1"/>
      <c r="H2" s="1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5" spans="1:8" ht="15">
      <c r="A5" s="3" t="s">
        <v>3</v>
      </c>
      <c r="B5" s="3"/>
      <c r="C5" s="3"/>
      <c r="D5" s="3"/>
      <c r="E5" s="3"/>
      <c r="F5" s="3"/>
      <c r="G5" s="3"/>
      <c r="H5" s="3"/>
    </row>
    <row r="6" ht="6" customHeight="1" thickBot="1"/>
    <row r="7" spans="1:8" s="8" customFormat="1" ht="22.5" customHeight="1">
      <c r="A7" s="4"/>
      <c r="B7" s="5"/>
      <c r="C7" s="5"/>
      <c r="D7" s="5"/>
      <c r="E7" s="5"/>
      <c r="F7" s="5"/>
      <c r="G7" s="6"/>
      <c r="H7" s="7"/>
    </row>
    <row r="8" spans="1:8" s="8" customFormat="1" ht="15.75">
      <c r="A8" s="9" t="s">
        <v>4</v>
      </c>
      <c r="B8" s="10"/>
      <c r="C8" s="10"/>
      <c r="D8" s="10"/>
      <c r="E8" s="10"/>
      <c r="F8" s="10"/>
      <c r="G8" s="10"/>
      <c r="H8" s="11" t="s">
        <v>5</v>
      </c>
    </row>
    <row r="9" spans="1:8" ht="16.5" thickBot="1">
      <c r="A9" s="12"/>
      <c r="B9" s="13"/>
      <c r="C9" s="13"/>
      <c r="D9" s="13"/>
      <c r="E9" s="13"/>
      <c r="F9" s="13"/>
      <c r="G9" s="13"/>
      <c r="H9" s="14"/>
    </row>
    <row r="10" spans="1:8" ht="23.25" customHeight="1">
      <c r="A10" s="15" t="s">
        <v>6</v>
      </c>
      <c r="B10" s="16" t="s">
        <v>7</v>
      </c>
      <c r="H10" s="17"/>
    </row>
    <row r="11" spans="1:8" ht="12.75" customHeight="1">
      <c r="A11" s="18"/>
      <c r="B11" s="2" t="s">
        <v>8</v>
      </c>
      <c r="F11" s="19"/>
      <c r="H11" s="20">
        <f>8600+7600</f>
        <v>16200</v>
      </c>
    </row>
    <row r="12" spans="1:8" ht="12.75">
      <c r="A12" s="18"/>
      <c r="B12" s="2" t="s">
        <v>9</v>
      </c>
      <c r="F12" s="21"/>
      <c r="H12" s="20">
        <v>5000</v>
      </c>
    </row>
    <row r="13" spans="1:8" ht="12.75">
      <c r="A13" s="18"/>
      <c r="B13" s="2" t="s">
        <v>10</v>
      </c>
      <c r="F13" s="22"/>
      <c r="G13" s="23"/>
      <c r="H13" s="20">
        <v>650</v>
      </c>
    </row>
    <row r="14" spans="1:8" ht="12.75">
      <c r="A14" s="18"/>
      <c r="B14" s="2" t="s">
        <v>11</v>
      </c>
      <c r="F14" s="24"/>
      <c r="H14" s="20">
        <v>1860</v>
      </c>
    </row>
    <row r="15" spans="1:8" ht="12.75">
      <c r="A15" s="18"/>
      <c r="B15" s="2" t="s">
        <v>12</v>
      </c>
      <c r="F15" s="24"/>
      <c r="H15" s="20">
        <v>212</v>
      </c>
    </row>
    <row r="16" spans="1:8" ht="12.75">
      <c r="A16" s="18"/>
      <c r="B16" s="2" t="s">
        <v>13</v>
      </c>
      <c r="F16" s="24"/>
      <c r="H16" s="20">
        <v>465</v>
      </c>
    </row>
    <row r="17" spans="1:8" ht="12.75">
      <c r="A17" s="18"/>
      <c r="B17" s="2" t="s">
        <v>14</v>
      </c>
      <c r="F17" s="24"/>
      <c r="H17" s="20">
        <v>19</v>
      </c>
    </row>
    <row r="18" spans="1:8" ht="12.75">
      <c r="A18" s="18"/>
      <c r="B18" s="2" t="s">
        <v>15</v>
      </c>
      <c r="F18" s="25"/>
      <c r="H18" s="20">
        <v>400</v>
      </c>
    </row>
    <row r="19" spans="1:8" ht="12.75">
      <c r="A19" s="18"/>
      <c r="B19" s="26"/>
      <c r="C19" s="27"/>
      <c r="D19" s="28"/>
      <c r="H19" s="29"/>
    </row>
    <row r="20" spans="1:8" s="30" customFormat="1" ht="19.5" customHeight="1" thickBot="1">
      <c r="A20" s="15" t="s">
        <v>16</v>
      </c>
      <c r="B20" s="16" t="s">
        <v>17</v>
      </c>
      <c r="H20" s="31">
        <f>SUM(H11:H19)</f>
        <v>24806</v>
      </c>
    </row>
    <row r="21" spans="1:8" s="30" customFormat="1" ht="12.75" customHeight="1" thickTop="1">
      <c r="A21" s="18"/>
      <c r="H21" s="32"/>
    </row>
    <row r="22" spans="1:8" ht="12.75">
      <c r="A22" s="15" t="s">
        <v>18</v>
      </c>
      <c r="B22" s="16" t="s">
        <v>19</v>
      </c>
      <c r="H22" s="33"/>
    </row>
    <row r="23" spans="1:8" ht="12.75" customHeight="1">
      <c r="A23" s="18"/>
      <c r="B23" s="2" t="s">
        <v>20</v>
      </c>
      <c r="H23" s="33"/>
    </row>
    <row r="24" spans="1:8" ht="12.75">
      <c r="A24" s="18"/>
      <c r="B24" s="2" t="s">
        <v>21</v>
      </c>
      <c r="H24" s="33"/>
    </row>
    <row r="25" spans="1:8" ht="12.75">
      <c r="A25" s="18"/>
      <c r="B25" s="2" t="s">
        <v>22</v>
      </c>
      <c r="H25" s="33"/>
    </row>
    <row r="26" spans="1:9" ht="12.75">
      <c r="A26" s="18"/>
      <c r="B26" s="34"/>
      <c r="C26" s="34"/>
      <c r="D26" s="35">
        <v>0.15</v>
      </c>
      <c r="E26" s="36" t="s">
        <v>23</v>
      </c>
      <c r="F26" s="37">
        <f>SUM(H20)</f>
        <v>24806</v>
      </c>
      <c r="G26" s="2" t="s">
        <v>24</v>
      </c>
      <c r="H26" s="32">
        <f>-(ROUND((F26*D26),0))</f>
        <v>-3721</v>
      </c>
      <c r="I26" s="38"/>
    </row>
    <row r="27" spans="1:9" ht="12.75" customHeight="1">
      <c r="A27" s="18"/>
      <c r="D27" s="35"/>
      <c r="E27" s="36"/>
      <c r="F27" s="26"/>
      <c r="H27" s="32"/>
      <c r="I27" s="38"/>
    </row>
    <row r="28" spans="1:8" ht="12.75">
      <c r="A28" s="15" t="s">
        <v>25</v>
      </c>
      <c r="B28" s="16" t="s">
        <v>26</v>
      </c>
      <c r="H28" s="33"/>
    </row>
    <row r="29" spans="1:8" ht="12.75">
      <c r="A29" s="15"/>
      <c r="B29" s="2" t="s">
        <v>27</v>
      </c>
      <c r="H29" s="39">
        <v>0</v>
      </c>
    </row>
    <row r="30" spans="1:9" ht="19.5" customHeight="1">
      <c r="A30" s="18"/>
      <c r="B30" s="2" t="s">
        <v>28</v>
      </c>
      <c r="D30" s="35"/>
      <c r="E30" s="36"/>
      <c r="F30" s="26"/>
      <c r="H30" s="32">
        <f>SUM(H20:H29)</f>
        <v>21085</v>
      </c>
      <c r="I30" s="38"/>
    </row>
    <row r="31" spans="1:9" ht="12.75" customHeight="1">
      <c r="A31" s="18"/>
      <c r="D31" s="35"/>
      <c r="E31" s="36"/>
      <c r="F31" s="26"/>
      <c r="H31" s="32"/>
      <c r="I31" s="38"/>
    </row>
    <row r="32" spans="1:9" ht="12.75" customHeight="1">
      <c r="A32" s="15" t="s">
        <v>29</v>
      </c>
      <c r="B32" s="40" t="s">
        <v>30</v>
      </c>
      <c r="C32" s="23"/>
      <c r="D32" s="35"/>
      <c r="E32" s="41"/>
      <c r="F32" s="21"/>
      <c r="H32" s="32"/>
      <c r="I32" s="38"/>
    </row>
    <row r="33" spans="1:9" ht="12.75" customHeight="1">
      <c r="A33" s="18"/>
      <c r="B33" s="42" t="s">
        <v>31</v>
      </c>
      <c r="C33" s="23"/>
      <c r="D33" s="35"/>
      <c r="E33" s="41"/>
      <c r="F33" s="21"/>
      <c r="H33" s="32"/>
      <c r="I33" s="38"/>
    </row>
    <row r="34" spans="1:9" ht="12.75" customHeight="1">
      <c r="A34" s="18"/>
      <c r="B34" s="42" t="s">
        <v>32</v>
      </c>
      <c r="C34" s="23"/>
      <c r="D34" s="35"/>
      <c r="E34" s="41"/>
      <c r="F34" s="21"/>
      <c r="H34" s="43">
        <v>-944</v>
      </c>
      <c r="I34" s="38"/>
    </row>
    <row r="35" spans="1:9" ht="12.75">
      <c r="A35" s="18"/>
      <c r="D35" s="35"/>
      <c r="E35" s="36"/>
      <c r="F35" s="26"/>
      <c r="H35" s="44"/>
      <c r="I35" s="38"/>
    </row>
    <row r="36" spans="1:8" ht="19.5" customHeight="1" thickBot="1">
      <c r="A36" s="15" t="s">
        <v>33</v>
      </c>
      <c r="B36" s="45" t="s">
        <v>48</v>
      </c>
      <c r="C36" s="45"/>
      <c r="D36" s="45"/>
      <c r="E36" s="45"/>
      <c r="F36" s="45"/>
      <c r="G36" s="46"/>
      <c r="H36" s="47">
        <f>SUM(H30:H35)</f>
        <v>20141</v>
      </c>
    </row>
    <row r="37" spans="1:8" ht="13.5" thickTop="1">
      <c r="A37" s="18"/>
      <c r="B37" s="30"/>
      <c r="C37" s="30"/>
      <c r="D37" s="30"/>
      <c r="E37" s="30"/>
      <c r="F37" s="30"/>
      <c r="G37" s="48"/>
      <c r="H37" s="44"/>
    </row>
    <row r="38" spans="1:8" ht="12.75">
      <c r="A38" s="15" t="s">
        <v>34</v>
      </c>
      <c r="B38" s="16" t="s">
        <v>35</v>
      </c>
      <c r="H38" s="44"/>
    </row>
    <row r="39" spans="1:8" ht="12.75">
      <c r="A39" s="18"/>
      <c r="B39" s="2" t="s">
        <v>36</v>
      </c>
      <c r="H39" s="44">
        <f>H36</f>
        <v>20141</v>
      </c>
    </row>
    <row r="40" spans="1:8" ht="12.75">
      <c r="A40" s="18"/>
      <c r="B40" s="2" t="s">
        <v>37</v>
      </c>
      <c r="H40" s="49">
        <v>70000</v>
      </c>
    </row>
    <row r="41" spans="1:8" s="42" customFormat="1" ht="20.25" customHeight="1" thickBot="1">
      <c r="A41" s="50"/>
      <c r="B41" s="51" t="s">
        <v>38</v>
      </c>
      <c r="C41" s="52"/>
      <c r="D41" s="52"/>
      <c r="E41" s="52"/>
      <c r="F41" s="52"/>
      <c r="G41" s="52"/>
      <c r="H41" s="53">
        <f>ROUND(H39/H40,2)</f>
        <v>0.29</v>
      </c>
    </row>
    <row r="42" spans="1:8" s="42" customFormat="1" ht="12.75" customHeight="1" thickTop="1">
      <c r="A42" s="54"/>
      <c r="B42" s="55"/>
      <c r="F42" s="54" t="s">
        <v>39</v>
      </c>
      <c r="H42" s="56" t="s">
        <v>40</v>
      </c>
    </row>
    <row r="43" spans="1:8" ht="12.75">
      <c r="A43" s="57"/>
      <c r="B43" s="2" t="s">
        <v>41</v>
      </c>
      <c r="H43" s="27" t="s">
        <v>42</v>
      </c>
    </row>
    <row r="44" spans="1:3" ht="12.75">
      <c r="A44" s="57"/>
      <c r="B44" s="23" t="s">
        <v>43</v>
      </c>
      <c r="C44" s="23"/>
    </row>
    <row r="45" spans="1:2" ht="12.75">
      <c r="A45" s="57"/>
      <c r="B45" s="2" t="s">
        <v>44</v>
      </c>
    </row>
    <row r="46" spans="1:2" ht="12.75">
      <c r="A46" s="57"/>
      <c r="B46" s="2" t="s">
        <v>45</v>
      </c>
    </row>
    <row r="47" ht="12.75">
      <c r="B47" s="2" t="s">
        <v>46</v>
      </c>
    </row>
    <row r="49" ht="12.75">
      <c r="B49" s="2" t="s">
        <v>47</v>
      </c>
    </row>
  </sheetData>
  <mergeCells count="5">
    <mergeCell ref="A7:G7"/>
    <mergeCell ref="A5:H5"/>
    <mergeCell ref="A1:H1"/>
    <mergeCell ref="A2:H2"/>
    <mergeCell ref="A4:H4"/>
  </mergeCells>
  <printOptions horizontalCentered="1"/>
  <pageMargins left="0.6692913385826772" right="0.2755905511811024" top="1.1811023622047245" bottom="0.7874015748031497" header="0.5118110236220472" footer="0.31496062992125984"/>
  <pageSetup horizontalDpi="600" verticalDpi="600" orientation="portrait" paperSize="9" scale="97" r:id="rId1"/>
  <headerFooter alignWithMargins="0">
    <oddHeader>&amp;L&amp;"Arial,Standard"Stadt Coesfeld
Fachbereich 20 / Finanzen und Controlling&amp;R&amp;"Arial,Fett"&amp;12Anlage D&amp;"Arial,Standard"&amp;10
Seite &amp;P/&amp;N</oddHeader>
    <oddFooter>&amp;R&amp;"Arial,Standard"&amp;8Datei: &amp;F
Register: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Inhestern</dc:creator>
  <cp:keywords/>
  <dc:description/>
  <cp:lastModifiedBy>Jörg Inhestern</cp:lastModifiedBy>
  <dcterms:created xsi:type="dcterms:W3CDTF">2003-11-27T08:11:51Z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